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1" sheetId="4" r:id="rId1"/>
    <sheet name="2" sheetId="5" r:id="rId2"/>
    <sheet name="3" sheetId="8" r:id="rId3"/>
    <sheet name="3.1" sheetId="9" r:id="rId4"/>
  </sheets>
  <calcPr calcId="152511"/>
  <fileRecoveryPr repairLoad="1"/>
</workbook>
</file>

<file path=xl/calcChain.xml><?xml version="1.0" encoding="utf-8"?>
<calcChain xmlns="http://schemas.openxmlformats.org/spreadsheetml/2006/main">
  <c r="L105" i="9" l="1"/>
  <c r="K105" i="9"/>
  <c r="L104" i="9"/>
  <c r="K104" i="9"/>
  <c r="L103" i="9"/>
  <c r="K103" i="9"/>
  <c r="L102" i="9"/>
  <c r="K102" i="9"/>
  <c r="L101" i="9"/>
  <c r="K101" i="9"/>
  <c r="K100" i="9"/>
  <c r="K99" i="9"/>
  <c r="K98" i="9"/>
  <c r="K97" i="9"/>
  <c r="K96" i="9"/>
  <c r="K95" i="9"/>
  <c r="K94" i="9"/>
  <c r="K93" i="9"/>
  <c r="K92" i="9"/>
  <c r="L91" i="9"/>
  <c r="K91" i="9"/>
  <c r="L90" i="9"/>
  <c r="K90" i="9"/>
  <c r="K89" i="9"/>
  <c r="L88" i="9"/>
  <c r="K88" i="9"/>
  <c r="L87" i="9"/>
  <c r="K87" i="9"/>
  <c r="L86" i="9"/>
  <c r="K86" i="9"/>
  <c r="L85" i="9"/>
  <c r="K85" i="9"/>
  <c r="K84" i="9"/>
  <c r="L83" i="9"/>
  <c r="K83" i="9"/>
  <c r="K82" i="9"/>
  <c r="L81" i="9"/>
  <c r="K81" i="9"/>
  <c r="L80" i="9"/>
  <c r="K80" i="9"/>
  <c r="L79" i="9"/>
  <c r="K79" i="9"/>
  <c r="L78" i="9"/>
  <c r="K78" i="9"/>
  <c r="L77" i="9"/>
  <c r="K77" i="9"/>
  <c r="K76" i="9"/>
  <c r="K75" i="9"/>
  <c r="L74" i="9"/>
  <c r="K74" i="9"/>
  <c r="L73" i="9"/>
  <c r="K73" i="9"/>
  <c r="K72" i="9"/>
  <c r="K71" i="9"/>
  <c r="K70" i="9"/>
  <c r="K69" i="9"/>
  <c r="K68" i="9"/>
  <c r="K67" i="9"/>
  <c r="L66" i="9"/>
  <c r="K66" i="9"/>
  <c r="K65" i="9"/>
  <c r="K64" i="9"/>
  <c r="K63" i="9"/>
  <c r="K62" i="9"/>
  <c r="K61" i="9"/>
  <c r="K60" i="9"/>
  <c r="K59" i="9"/>
  <c r="K58" i="9"/>
  <c r="K57" i="9"/>
  <c r="L56" i="9"/>
  <c r="K56" i="9"/>
  <c r="K55" i="9"/>
  <c r="K54" i="9"/>
  <c r="K53" i="9"/>
  <c r="K52" i="9"/>
  <c r="L51" i="9"/>
  <c r="K51" i="9"/>
  <c r="K50" i="9"/>
  <c r="K49" i="9"/>
  <c r="K48" i="9"/>
  <c r="K47" i="9"/>
  <c r="L46" i="9"/>
  <c r="K46" i="9"/>
  <c r="L45" i="9"/>
  <c r="K45" i="9"/>
  <c r="K44" i="9"/>
  <c r="K43" i="9"/>
  <c r="L42" i="9"/>
  <c r="K42" i="9"/>
  <c r="K41" i="9"/>
  <c r="K40" i="9"/>
  <c r="K39" i="9"/>
  <c r="K38" i="9"/>
  <c r="K37" i="9"/>
  <c r="K36" i="9"/>
  <c r="K35" i="9"/>
  <c r="K34" i="9"/>
  <c r="K33" i="9"/>
  <c r="L32" i="9"/>
  <c r="K32" i="9"/>
  <c r="L31" i="9"/>
  <c r="K31" i="9"/>
  <c r="K30" i="9"/>
  <c r="K29" i="9"/>
  <c r="K28" i="9"/>
  <c r="L27" i="9"/>
  <c r="K27" i="9"/>
  <c r="K26" i="9"/>
  <c r="L25" i="9"/>
  <c r="K25" i="9"/>
  <c r="K24" i="9"/>
  <c r="K23" i="9"/>
  <c r="K22" i="9"/>
  <c r="L21" i="9"/>
  <c r="K21" i="9"/>
  <c r="L20" i="9"/>
  <c r="K20" i="9"/>
  <c r="L19" i="9"/>
  <c r="K19" i="9"/>
  <c r="L18" i="9"/>
  <c r="K18" i="9"/>
  <c r="L17" i="9"/>
  <c r="K17" i="9"/>
  <c r="L16" i="9"/>
  <c r="K16" i="9"/>
  <c r="K15" i="9"/>
  <c r="L14" i="9"/>
  <c r="L13" i="9"/>
  <c r="K13" i="9"/>
  <c r="K12" i="9"/>
  <c r="L11" i="9"/>
  <c r="K11" i="9"/>
  <c r="K10" i="9"/>
  <c r="K9" i="9"/>
  <c r="L8" i="9"/>
  <c r="K8" i="9"/>
  <c r="L7" i="9"/>
  <c r="K7" i="9"/>
  <c r="L6" i="9"/>
  <c r="K6" i="9"/>
  <c r="L5" i="9"/>
  <c r="K5" i="9"/>
  <c r="L4" i="9"/>
  <c r="L106" i="9" s="1"/>
  <c r="K4" i="9"/>
  <c r="E5" i="8"/>
  <c r="F5" i="8" s="1"/>
  <c r="E4" i="8"/>
  <c r="F4" i="8" s="1"/>
  <c r="D4" i="8"/>
  <c r="K104" i="5"/>
  <c r="K103" i="5"/>
  <c r="J103" i="5"/>
  <c r="K102" i="5"/>
  <c r="J102" i="5"/>
  <c r="K101" i="5"/>
  <c r="J101" i="5"/>
  <c r="K100" i="5"/>
  <c r="J100" i="5"/>
  <c r="K99" i="5"/>
  <c r="J99" i="5"/>
  <c r="J98" i="5"/>
  <c r="J97" i="5"/>
  <c r="J96" i="5"/>
  <c r="J95" i="5"/>
  <c r="J94" i="5"/>
  <c r="J93" i="5"/>
  <c r="J92" i="5"/>
  <c r="J91" i="5"/>
  <c r="J90" i="5"/>
  <c r="K89" i="5"/>
  <c r="J89" i="5"/>
  <c r="K88" i="5"/>
  <c r="J88" i="5"/>
  <c r="J87" i="5"/>
  <c r="K86" i="5"/>
  <c r="J86" i="5"/>
  <c r="K85" i="5"/>
  <c r="J85" i="5"/>
  <c r="K84" i="5"/>
  <c r="J84" i="5"/>
  <c r="K83" i="5"/>
  <c r="J83" i="5"/>
  <c r="J82" i="5"/>
  <c r="K81" i="5"/>
  <c r="J81" i="5"/>
  <c r="J80" i="5"/>
  <c r="K79" i="5"/>
  <c r="J79" i="5"/>
  <c r="K78" i="5"/>
  <c r="J78" i="5"/>
  <c r="K77" i="5"/>
  <c r="J77" i="5"/>
  <c r="K76" i="5"/>
  <c r="J76" i="5"/>
  <c r="J75" i="5"/>
  <c r="J74" i="5"/>
  <c r="K73" i="5"/>
  <c r="J73" i="5"/>
  <c r="K72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K56" i="5"/>
  <c r="J56" i="5"/>
  <c r="K55" i="5"/>
  <c r="J55" i="5"/>
  <c r="J54" i="5"/>
  <c r="J53" i="5"/>
  <c r="J52" i="5"/>
  <c r="J51" i="5"/>
  <c r="J50" i="5"/>
  <c r="J49" i="5"/>
  <c r="J48" i="5"/>
  <c r="J47" i="5"/>
  <c r="K46" i="5"/>
  <c r="J46" i="5"/>
  <c r="K45" i="5"/>
  <c r="J45" i="5"/>
  <c r="J44" i="5"/>
  <c r="J43" i="5"/>
  <c r="K42" i="5"/>
  <c r="J42" i="5"/>
  <c r="J41" i="5"/>
  <c r="J40" i="5"/>
  <c r="J39" i="5"/>
  <c r="J38" i="5"/>
  <c r="J37" i="5"/>
  <c r="J36" i="5"/>
  <c r="J35" i="5"/>
  <c r="J34" i="5"/>
  <c r="J33" i="5"/>
  <c r="K32" i="5"/>
  <c r="J32" i="5"/>
  <c r="K31" i="5"/>
  <c r="J31" i="5"/>
  <c r="J30" i="5"/>
  <c r="J29" i="5"/>
  <c r="J28" i="5"/>
  <c r="K27" i="5"/>
  <c r="J27" i="5"/>
  <c r="J26" i="5"/>
  <c r="K25" i="5"/>
  <c r="J25" i="5"/>
  <c r="J24" i="5"/>
  <c r="J23" i="5"/>
  <c r="J22" i="5"/>
  <c r="K21" i="5"/>
  <c r="J21" i="5"/>
  <c r="K20" i="5"/>
  <c r="J20" i="5"/>
  <c r="K19" i="5"/>
  <c r="J19" i="5"/>
  <c r="K18" i="5"/>
  <c r="J18" i="5"/>
  <c r="K17" i="5"/>
  <c r="J17" i="5"/>
  <c r="K16" i="5"/>
  <c r="J16" i="5"/>
  <c r="J15" i="5"/>
  <c r="K14" i="5"/>
  <c r="K13" i="5"/>
  <c r="J13" i="5"/>
  <c r="J12" i="5"/>
  <c r="K11" i="5"/>
  <c r="J11" i="5"/>
  <c r="J10" i="5"/>
  <c r="J9" i="5"/>
  <c r="K8" i="5"/>
  <c r="J8" i="5"/>
  <c r="K7" i="5"/>
  <c r="J7" i="5"/>
  <c r="K6" i="5"/>
  <c r="J6" i="5"/>
  <c r="K5" i="5"/>
  <c r="J5" i="5"/>
  <c r="K4" i="5"/>
  <c r="J4" i="5"/>
  <c r="F7" i="4"/>
  <c r="F6" i="4"/>
  <c r="E6" i="4"/>
  <c r="F5" i="4"/>
  <c r="E5" i="4"/>
  <c r="D5" i="4"/>
  <c r="F6" i="8" l="1"/>
</calcChain>
</file>

<file path=xl/sharedStrings.xml><?xml version="1.0" encoding="utf-8"?>
<sst xmlns="http://schemas.openxmlformats.org/spreadsheetml/2006/main" count="1317" uniqueCount="234">
  <si>
    <t>руб./кВт</t>
  </si>
  <si>
    <t xml:space="preserve">ВНИМАНИЕ! Выполненный расчет является ориентировочным. Итоговый расчет, связанный с необходимым объемом строительства электрических сетей, производится после подачи заявки и отражается в направленном в адрес заявителя договоре об осуществлении технологического присоединения. </t>
  </si>
  <si>
    <t>Наименование</t>
  </si>
  <si>
    <t>Ед.изм.</t>
  </si>
  <si>
    <t>кВт</t>
  </si>
  <si>
    <t>км.</t>
  </si>
  <si>
    <t>Необходимость технологического присоединения энергопринимающих устройств потребителей электрической энергии к электрическим сетям сетевой организации, не включающие в себя мероприятия "последеней мили"</t>
  </si>
  <si>
    <t>руб./присоединение</t>
  </si>
  <si>
    <t xml:space="preserve">Стандартизированная тарифная ставка на покрытие расходов на строительство </t>
  </si>
  <si>
    <t>-</t>
  </si>
  <si>
    <t>, (8);</t>
  </si>
  <si>
    <t>Количество технологических присоединений*</t>
  </si>
  <si>
    <t>Для территорий городских населенных пунктов</t>
  </si>
  <si>
    <t>Для территорий, не относящихся к городским населенным пунктам</t>
  </si>
  <si>
    <t>1-20 кВ</t>
  </si>
  <si>
    <t>реклоузеры номинальным током от 500 до 1000 А включительно</t>
  </si>
  <si>
    <t>средства коммерческого учета электрической энергии (мощности) однофазные прямого включения</t>
  </si>
  <si>
    <t>средства коммерческого учета электрической энергии (мощности) трехфазные прямого включения</t>
  </si>
  <si>
    <t>средства коммерческого учета электрической энергии (мощности) трехфазные полукосвенного включения</t>
  </si>
  <si>
    <t>средства коммерческого учета электрической энергии (мощности) трехфазные косвенного включения</t>
  </si>
  <si>
    <t>, (1)</t>
  </si>
  <si>
    <t>, (2)</t>
  </si>
  <si>
    <t>, (3)</t>
  </si>
  <si>
    <t>, (4)</t>
  </si>
  <si>
    <t>, (5)</t>
  </si>
  <si>
    <t>. (6)</t>
  </si>
  <si>
    <t>Расходы на сторительство, руб. (без НДС)</t>
  </si>
  <si>
    <t>точка учета</t>
  </si>
  <si>
    <t>руб. (без НДС)</t>
  </si>
  <si>
    <t xml:space="preserve">СТАВКИ ЗА ЕДИНИЦУ МАКСИМАЛЬНОЙ МОЩНОСТИ </t>
  </si>
  <si>
    <t>Расходы на  технологическое присоединение, руб. (без НДС)</t>
  </si>
  <si>
    <t>, (7);</t>
  </si>
  <si>
    <t>, (9);</t>
  </si>
  <si>
    <t>, (10);</t>
  </si>
  <si>
    <t>, (11);</t>
  </si>
  <si>
    <t>. (12)</t>
  </si>
  <si>
    <t xml:space="preserve">СТАНДАРТИЗИРОВАННЫЕ ТАРИФНЫЕ СТАВКИ
для расчета платы за технологическое присоединение энергопринимающих устройств к расположенным на территории городских населенных пунктов, и территорий, не относящихся к территориям городских населенных пунктов Кировской области, электрическим сетям сетевых организаций, С1, рублей за одно присоединение (без НДС), в текущих ценах 
</t>
  </si>
  <si>
    <t>Расходы на технологическое присодинение, руб.(без НДС)</t>
  </si>
  <si>
    <t>С1 -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на подготовку и выдачу сетевой организацией технических условий заявителю и проверку сетевой организацией выполнения технических условий заявителем</t>
  </si>
  <si>
    <t>ИТОГО:</t>
  </si>
  <si>
    <t>Условия необходимые для  технологического присоединения*</t>
  </si>
  <si>
    <t xml:space="preserve">* Условия необходимые для  технологического присоединения заполняются заявителем для расчета платы за технологическое присоединение </t>
  </si>
  <si>
    <t>Условия необходимые для строительства*</t>
  </si>
  <si>
    <t xml:space="preserve">* Условия необходимые для строительства заполняются заявителем для расчета платы за технологическое присоединение </t>
  </si>
  <si>
    <t xml:space="preserve">* Количество технологических присоединений заполняются заявителем для расчета платы за технологическое присоединение </t>
  </si>
  <si>
    <t>Стоимость технологического присоединения рассчитывается в соответствии с решением правления РСТ Кировской области № 46/13-ээ-2022 от 28.12.2021</t>
  </si>
  <si>
    <t>для случаев технологического присоединения объектов Заявителей, указанных в пунктах 12(1) и 14 Правил технологического присоединения, кроме случаев, если технологическое присоединение энергопринимающих устройств таких Заявителей осуществляется на уровне напряжения выше 0,4 кВ;</t>
  </si>
  <si>
    <t>для случаев технологического присоединения объектов Заявителей, не предусмотренных абзацем восьмым п. 24 Методических указаний по определению размера платы за технологическое присоединение к электрическим сетям</t>
  </si>
  <si>
    <t>Калькулятор расчета платы за технологическое присоединение энергопринимающих устройств к расположенным на территории городских населенных пунктов, и территорий, не относящихся к территориям городских населенных пунктов Кировской области, электрическим сетям сетевых организаций, на 2022 год</t>
  </si>
  <si>
    <t>Единица измерения</t>
  </si>
  <si>
    <t>Для территорий городских населенных пунктов (2022)</t>
  </si>
  <si>
    <t>Для территорий, не относящихся к городским населенным пунктам (2022)</t>
  </si>
  <si>
    <t>0,4 кВ</t>
  </si>
  <si>
    <t>воздушные линии на деревянных опорах изолированным сталеалюминиевым проводом сечением до 50 квадратных мм включительно одноцепные</t>
  </si>
  <si>
    <t>рублей/км</t>
  </si>
  <si>
    <t>воздушные линии на деревянных опорах изолированным сталеалюминиевым проводом сечением от 50 до 100 квадратных мм включительно одноцепные</t>
  </si>
  <si>
    <t>воздушные линии на деревянных опорах изолированным алюминиевым проводом сечением до 50 квадратных мм включительно одноцепные</t>
  </si>
  <si>
    <t>воздушные линии на деревянных опорах изолированным алюминиевым проводом сечением от 50 до 100 квадратных мм включительно одноцепные</t>
  </si>
  <si>
    <t>воздушные линии на деревянных опорах изолированным алюминиевым проводом сечением от 100 до 200 квадратных мм включительно одноцепные</t>
  </si>
  <si>
    <t>воздушные линии на деревянных опорах неизолированным сталеалюминиевым проводом сечением до 50 квадратных мм включительно одноцепные</t>
  </si>
  <si>
    <t>воздушные линии на деревянных опорах неизолированным алюминиевым проводом сечением до 50 квадратных мм включительно одноцепные</t>
  </si>
  <si>
    <t>воздушные линии на железобетонных опорах изолированным сталеалюминиевым проводом сечением до 50 квадратных мм включительно одноцепные</t>
  </si>
  <si>
    <t>воздушные линии на железобетонных опорах изолированным сталеалюминиевым проводом сечением от 50 до 100 квадратных мм включительно одноцепные</t>
  </si>
  <si>
    <t>воздушные линии на железобетонных опорах изолированным сталеалюминиевым проводом сечением от 100 до 200 квадратных мм включительно одноцепные</t>
  </si>
  <si>
    <t>воздушные линии на железобетонных опорах изолированным алюминиевым проводом сечением до 50 квадратных мм включительно одноцепные</t>
  </si>
  <si>
    <t>воздушные линии на железобетонных опорах изолированным алюминиевым проводом сечением от 50 до 100 квадратных мм включительно одноцепные</t>
  </si>
  <si>
    <t>воздушные линии на железобетонных опорах изолированным алюминиевым проводом сечением от 100 до 200 квадратных мм включительно одноцепные</t>
  </si>
  <si>
    <t>воздушные линии на железобетонных опорах изолированным алюминиевым проводом сечением от 100 до 200 квадратных мм включительно двухцепные</t>
  </si>
  <si>
    <t>воздушные линии на железобетонных опорах неизолированным сталеалюминиевым проводом сечением до 50 квадратных мм включительно одноцепные</t>
  </si>
  <si>
    <t>воздушные линии на железобетонных опорах неизолированным алюминиевым проводом сечением до 50 квадратных мм включительно одноцепные</t>
  </si>
  <si>
    <t>кабельные линии в траншеях многожильные с резиновой или пластмассовой изоляцией сечением провода до 50 квадратных мм включительно с одним кабелем в траншее</t>
  </si>
  <si>
    <t>кабельные линии в траншеях многожильные с резиновой или пластмассовой изоляцией сечением провода до 50 квадратных мм включительно с двумя кабелями в траншее</t>
  </si>
  <si>
    <t>кабельные линии в траншеях многожильные с резиновой или пластмассовой изоляцией сечением провода от 50 до 100 квадратных мм включительно с одним кабелем в траншее</t>
  </si>
  <si>
    <t>кабельные линии в траншеях многожильные с резиновой или пластмассовой изоляцией сечением провода от 50 до 100 квадратных мм включительно с двумя кабелями в траншее</t>
  </si>
  <si>
    <t>кабельные линии в траншеях многожильные с резиновой или пластмассовой изоляцией сечением провода от 50 до 100 квадратных мм включительно с четырьмя кабелями в траншее</t>
  </si>
  <si>
    <t>кабельные линии в траншеях многожильные с резиновой или пластмассовой изоляцией сечением провода от 50 до 100 квадратных мм включительно с количеством кабелей в траншее более четырех</t>
  </si>
  <si>
    <t>кабельные линии в траншеях многожильные с резиновой или пластмассовой изоляцией сечением провода от 100 до 200 квадратных мм включительно с одним кабелем в траншее</t>
  </si>
  <si>
    <t>1-10 кВ</t>
  </si>
  <si>
    <t>кабельные линии в траншеях многожильные с резиновой или пластмассовой изоляцией сечением провода от 100 до 200 квадратных мм включительно с двумя кабелями в траншее</t>
  </si>
  <si>
    <t>кабельные линии в траншеях многожильные с резиновой или пластмассовой изоляцией сечением провода от 100 до 200 квадратных мм включительно с четырьмя кабелями в траншее</t>
  </si>
  <si>
    <t>кабельные линии в траншеях многожильные с резиновой или пластмассовой изоляцией сечением провода от 100 до 200 квадратных мм включительно с количеством кабелей в траншее более четырех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</si>
  <si>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одним кабелем в траншее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</si>
  <si>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двумя кабелями в траншее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</si>
  <si>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четырьмя кабелями в траншее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</si>
  <si>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количеством кабелей в траншее более четырех</t>
  </si>
  <si>
    <t>кабельные линии в траншеях многожильные с бумажной изоляцией сечением провода до 50 квадратных мм включительно с одним кабелем в траншее</t>
  </si>
  <si>
    <t>кабельные линии в траншеях многожильные с бумажной изоляцией сечением провода до 50 квадратных мм включительно с двумя кабелями в траншее</t>
  </si>
  <si>
    <t>кабельные линии в траншеях многожильные с бумажной изоляцией сечением провода от 50 до 100 квадратных мм включительно с одним кабелем в траншее</t>
  </si>
  <si>
    <t>кабельные линии в траншеях многожильные с бумажной изоляцией сечением провода от 100 до 200 квадратных мм включительно с одним кабелем в траншее</t>
  </si>
  <si>
    <t>кабельные линии в траншеях многожильные с бумажной изоляцией сечением провода от 100 до 200 квадратных мм включительно с двумя кабелями в траншее</t>
  </si>
  <si>
    <t>кабельные линии в траншеях многожильные с бумажной изоляцией сечением провода от 200 до 250 квадратных мм включительно с одним кабелем в траншее</t>
  </si>
  <si>
    <t>кабельные линии в траншеях многожильные с бумажной изоляцией сечением провода от 200 до 250 квадратных мм включительно с двумя кабелями в траншее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</si>
  <si>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до 50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</si>
  <si>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50 до 100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</si>
  <si>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50 до 100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</si>
  <si>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100 до 200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</si>
  <si>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100 до 200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</si>
  <si>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100 до 200 квадратных мм включительно с четырьмя трубами в скважине</t>
  </si>
  <si>
    <t>многожильные с резиновой или пластмассовой изоляцией сечением провода от 100 до 200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</si>
  <si>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200 до 250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</si>
  <si>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200 до 250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</si>
  <si>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200 до 250 квадратных мм включительно с четырьмя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</si>
  <si>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200 до 250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</si>
  <si>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многожильные с бумажной изоляцией сечением провода до 50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</si>
  <si>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до 50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</si>
  <si>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50 до 100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</si>
  <si>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100 до 200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</si>
  <si>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100 до 200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</si>
  <si>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200 до 250 квадратных мм включительно с одной трубой в скважине</t>
  </si>
  <si>
    <t>рублей/шт</t>
  </si>
  <si>
    <t>линейные разъединители номинальным током от 250 до 500 А включительно</t>
  </si>
  <si>
    <t>распределительные пункты (РП), за исключением комплектных распределительных устройств наружной установки (КРН, КРУН), номинальным током от 500 до 1000 А включительно с количеством ячеек до 5 включительно</t>
  </si>
  <si>
    <t>переключательные пункты номинальным током от 250 до 500 А включительно с количеством ячеек от 5 до 10 включительно</t>
  </si>
  <si>
    <t>10/0,4 кВ</t>
  </si>
  <si>
    <t>однотрансформаторные подстанции (за исключением РТП) мощностью до 25 кВА включительно столбового/мачтового типа</t>
  </si>
  <si>
    <t>рублей/кВт</t>
  </si>
  <si>
    <t>однотрансформаторные подстанции (за исключением РТП) мощностью до 25 кВА включительно шкафного или киоскового типа</t>
  </si>
  <si>
    <t>6/0,4 кВ</t>
  </si>
  <si>
    <t>однотрансформаторные подстанции (за исключением РТП) мощностью от 25 до 100 кВА включительно столбового/мачтового типа</t>
  </si>
  <si>
    <t>однотрансформаторные подстанции (за исключением РТП) мощностью от 25 до 100 кВА включительно шкафного или киоскового типа</t>
  </si>
  <si>
    <t>однотрансформаторные подстанции (за исключением РТП) мощностью от 100 до 250 кВА включительно столбового/мачтового типа</t>
  </si>
  <si>
    <t>однотрансформаторные подстанции (за исключением РТП) мощностью от 100 до 250 кВА включительно шкафного или киоскового типа</t>
  </si>
  <si>
    <t>однотрансформаторные подстанции (за исключением РТП) мощностью от 250 до 400 кВА включительно столбового/мачтового типа</t>
  </si>
  <si>
    <t>однотрансформаторные подстанции (за исключением РТП) мощностью от 250 до 400 кВА включительно шкафного или киоскового типа</t>
  </si>
  <si>
    <t>однотрансформаторные подстанции (за исключением РТП) мощностью от 400 до 1000 кВА включительно шкафного или киоскового типа</t>
  </si>
  <si>
    <t>двухтрансформаторные и более подстанции (за исключением РТП) мощностью от 25 до 100 кВА включительно шкафного или киоскового типа</t>
  </si>
  <si>
    <t>двухтрансформаторные и более подстанции (за исключением РТП) мощностью от 100 до 250 кВА включительно шкафного или киоскового типа</t>
  </si>
  <si>
    <t>двухтрансформаторные и более подстанции (за исключением РТП) мощностью от 100 до 250 кВА включительно блочного типа</t>
  </si>
  <si>
    <t>двухтрансформаторные и более подстанции (за исключением РТП) мощностью от 250 до 400 кВА включительно шкафного или киоскового типа</t>
  </si>
  <si>
    <t>двухтрансформаторные и более подстанции (за исключением РТП) мощностью от 250 до 400 кВА включительно блочного типа</t>
  </si>
  <si>
    <t>двухтрансформаторные и более подстанции (за исключением РТП) мощностью от 400 до 1000 кВА включительно шкафного или киоскового типа</t>
  </si>
  <si>
    <t>двухтрансформаторные и более подстанции (за исключением РТП) мощностью от 400 до 1000 кВА включительно блочного типа</t>
  </si>
  <si>
    <t>двухтрансформаторные и более подстанции (за исключением РТП) мощностью от 1250 до 1600 кВА включительно шкафного или киоскового типа</t>
  </si>
  <si>
    <t>рублей за точку учета</t>
  </si>
  <si>
    <t>шт.</t>
  </si>
  <si>
    <t xml:space="preserve">&lt;1&gt; Размер тарифных ставок за технологическое присоединение определен для третьей категории надежности электроснабжения (технологическое присоединение к одному источнику энергоснабжения).
Если Заявитель, в том числе территориальная сетевая организация при технологическом присоединении запрашивает вторую или первую категорию надежности энергоснабжения, что требует присоединения к двум независимым источникам энергоснабжения, то размер платы за технологическое присоединение определяется в соответствии с действующими нормативно-правовыми актами.
Для Заявителей, осуществляющих технологическое присоединение своих энергопринимающих устройств максимальной мощностью не более 150 кВт (с учетом мощности ранее присоединенных в данной точке присоединения энергопринимающих устройств), стандартизированные тарифные ставки  ,  ,  ,  ,  ,  рассчитываются по следующим формулам:
</t>
  </si>
  <si>
    <t>Калькулятор расчета 
на покрытие расходов на строительство воздушных линий электропередачи, руб./км, кабельных линий электропередачи, руб./км, пунктов секционирования, руб./шт., трансформаторных подстанций, за исключением распределительных трансформаторных подстанций с уровнем напряжения до 35 кВ, руб./кВт, распределительных трансформаторных подстанций с уровнем напряжения до 35 кВ, руб./кВт, центров питания, подстанций уровнем напряжения 35 кВ и выше, руб./кВт, на обеспечение средствами коммерческого учета электрической энергии (мощности), рублей за точку учета, (без НДС), в текущих ценах &lt;1&gt;
 на 2022 год</t>
  </si>
  <si>
    <t xml:space="preserve">Калькулятор расчета расчета платы за технологическое присоединение энергопринимающих устройств максимальной мощностью менее 670 кВт и на уровне напряжения 20 кВ и менее, руб./кВт в текущих ценах (без НДС) &lt;1&gt; на 2022 год
</t>
  </si>
  <si>
    <t>Калькулятор расчета расчета платы за технологическое присоединение энергопринимающих устройств максимальной мощностью менее 670 кВт и на уровне напряжения 20 кВ и менее, руб./кВт в текущих ценах (без НДС) &lt;1&gt; на 2022 год</t>
  </si>
  <si>
    <t>ставка за 1 кВт максимальной мощности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на подготовку и выдачу сетевой организацией технических условий заявителю и проверку сетевой организацией выполнения технических условий заявителем</t>
  </si>
  <si>
    <t>ставка за 1 кВт максимальной мощности на покрытие расходов сетевой организации на подготовку и выдачу сетевой организацией технических условий заявителю</t>
  </si>
  <si>
    <t>ставка за 1 кВт максимальной мощности на покрытие расходов на выдачу акта об осуществлении технологического присоединения Заявителям, на проверку выполнения технических условий Заявителями</t>
  </si>
  <si>
    <t>кВт*</t>
  </si>
  <si>
    <t xml:space="preserve">* Количество кВт заполняются заявителем для расчета платы за технологическое присоединение </t>
  </si>
  <si>
    <t xml:space="preserve">СТАВКИ ЗА ЕДИНИЦУ МАКСИМАЛЬНОЙ МОЩНОСТИ 
для расчета платы за технологическое присоединение
энергопринимающих устройств максимальной мощностью менее 670
кВт и на уровне напряжения 20 кВ и менее, руб./кВт в текущих ценах (без НДС) </t>
  </si>
  <si>
    <t>Смах.2.1.1.3.1.1</t>
  </si>
  <si>
    <t>Смах.2.1.1.3.2.1</t>
  </si>
  <si>
    <t>Смах.2.1.1.4.1.1</t>
  </si>
  <si>
    <t>Смах.2.1.1.4.2.1</t>
  </si>
  <si>
    <t>Смах.2.1.1.4.3.1</t>
  </si>
  <si>
    <t>Смах.2.1.2.3.1.1</t>
  </si>
  <si>
    <t>Смах.2.1.2.4.1.1</t>
  </si>
  <si>
    <t>Смах.2.3.1.3.1.1</t>
  </si>
  <si>
    <t>Смах.2.3.1.3.2.1</t>
  </si>
  <si>
    <t>Смах.2.3.1.3.3.1</t>
  </si>
  <si>
    <t>Смах.2.3.1.4.1.1</t>
  </si>
  <si>
    <t>Смах.2.3.1.4.2.1</t>
  </si>
  <si>
    <t>Смах.2.3.1.4.3.1</t>
  </si>
  <si>
    <t>Смах.2.3.1.4.3.2</t>
  </si>
  <si>
    <t>Смах.2.3.2.3.1.1</t>
  </si>
  <si>
    <t>Смах.2.3.2.4.1.1</t>
  </si>
  <si>
    <t>Смах.3.1.2.1.1.1</t>
  </si>
  <si>
    <t>Смах.3.1.2.1.1.2</t>
  </si>
  <si>
    <t>Смах.3.1.2.1.2.1</t>
  </si>
  <si>
    <t>Смах.3.1.2.1.2.2</t>
  </si>
  <si>
    <t>Смах.3.1.2.1.2.4</t>
  </si>
  <si>
    <t>Смах.3.1.2.1.2.5</t>
  </si>
  <si>
    <t>Смах.3.1.2.1.3.1</t>
  </si>
  <si>
    <t>Смах.3.1.2.1.3.2</t>
  </si>
  <si>
    <t>Смах.3.1.2.1.3.4</t>
  </si>
  <si>
    <t>Смах.3.1.2.1.3.5</t>
  </si>
  <si>
    <t>Смах.3.1.2.1.4.1</t>
  </si>
  <si>
    <t>Смах.3.1.2.1.4.2</t>
  </si>
  <si>
    <t>Смах.3.1.2.1.4.4</t>
  </si>
  <si>
    <t>Смах.3.1.2.1.4.5</t>
  </si>
  <si>
    <t>Смах.3.1.2.2.1.1</t>
  </si>
  <si>
    <t>Смах.3.1.2.2.1.2</t>
  </si>
  <si>
    <t>Смах.3.1.2.2.2.1</t>
  </si>
  <si>
    <t>Смах.3.1.2.2.3.1</t>
  </si>
  <si>
    <t>Смах.3.1.2.2.3.2</t>
  </si>
  <si>
    <t>Смах.3.1.2.2.4.1</t>
  </si>
  <si>
    <t>Смах.3.1.2.2.4.2</t>
  </si>
  <si>
    <t>Смах.3.6.2.1.1.1</t>
  </si>
  <si>
    <t>Смах.3.6.2.1.2.1</t>
  </si>
  <si>
    <t>Смах.3.6.2.1.2.2</t>
  </si>
  <si>
    <t>Смах.3.6.2.1.3.1</t>
  </si>
  <si>
    <t>Смах.3.6.2.1.3.2</t>
  </si>
  <si>
    <t>Смах.3.6.2.1.3.4</t>
  </si>
  <si>
    <t>Смах.3.6.2.1.3.5</t>
  </si>
  <si>
    <t>Смах.3.6.2.1.4.1</t>
  </si>
  <si>
    <t>Смах.3.6.2.1.4.2</t>
  </si>
  <si>
    <t>Смах.3.6.2.1.4.4</t>
  </si>
  <si>
    <t>Смах.3.6.2.1.4.5</t>
  </si>
  <si>
    <t>Смах.3.6.2.2.1.1</t>
  </si>
  <si>
    <t>Смах.3.6.2.2.1.2</t>
  </si>
  <si>
    <t>Смах.3.6.2.2.2.1</t>
  </si>
  <si>
    <t>Смах.3.6.2.2.3.1</t>
  </si>
  <si>
    <t>Смах.3.6.2.2.3.2</t>
  </si>
  <si>
    <t>Смах.3.6.2.2.4.1</t>
  </si>
  <si>
    <t>Смах.4.1.4</t>
  </si>
  <si>
    <t>Смах.4.2.3</t>
  </si>
  <si>
    <t>Смах.4.4.4.1</t>
  </si>
  <si>
    <t>Смах.4.6.3.2</t>
  </si>
  <si>
    <t>Смах.5.1.1.1</t>
  </si>
  <si>
    <t>Смах.5.1.1.2</t>
  </si>
  <si>
    <t>Смах.5.1.2.1</t>
  </si>
  <si>
    <t>Смах.5.1.2.2</t>
  </si>
  <si>
    <t>Смах.5.1.3.1</t>
  </si>
  <si>
    <t>Смах.5.1.3.2</t>
  </si>
  <si>
    <t>Смах.5.1.4.1</t>
  </si>
  <si>
    <t>Смах.5.1.4.2</t>
  </si>
  <si>
    <t>Смах.5.1.5.2</t>
  </si>
  <si>
    <t>Смах.5.2.2.2</t>
  </si>
  <si>
    <t>Смах.5.2.3.2</t>
  </si>
  <si>
    <t>Смах.5.2.3.3</t>
  </si>
  <si>
    <t>Смах.5.2.4.2</t>
  </si>
  <si>
    <t>Смах.5.2.4.3</t>
  </si>
  <si>
    <t>Смах.5.2.5.2</t>
  </si>
  <si>
    <t>двухтрансформаторные и более подстанции (за исключением РТП) мощностью от 400 до 1000 кВ А включительно шкафного или киоскового типа</t>
  </si>
  <si>
    <t>Смах.5.2.5.3</t>
  </si>
  <si>
    <t>двухтрансформаторные и более подстанции (за исключением РТП) мощностью от 400 до 1000 кВ А включительно блочного типа</t>
  </si>
  <si>
    <t>Смах.5.2.7.2</t>
  </si>
  <si>
    <t>двухтрансформаторные и более подстанции (за исключением РТП) мощностью от 1250 до 1600 кВ А включительно шкафного или киоскового типа</t>
  </si>
  <si>
    <t>Смах.8.1.1</t>
  </si>
  <si>
    <t>Смах.8.2.1</t>
  </si>
  <si>
    <t>Смах.8.2.2</t>
  </si>
  <si>
    <t>Смах.8.2.3</t>
  </si>
  <si>
    <t xml:space="preserve">&lt;1&gt; Размер ставок за технологическое присоединение определен для третьей категории надежности электроснабжения (технологическое присоединение к одному источнику энергоснабжения).
Если Заявитель, в том числе территориальная сетевая организация, при технологическом присоединении запрашивает вторую или первую категорию надежности энергоснабжения, что требует присоединения к двум независимым источникам энергоснабжения, то размер платы за технологическое присоединение определяется в соответствии с действующими нормативно-правовыми актами. 
Для Заявителей, осуществляющих технологическое присоединение своих энергопринимающих устройств максимальной мощностью не более 150 кВт (с учетом мощности ранее присоединенных в данной точке присоединения энергопринимающих устройств), ставки за единицу максимальной мощности по мероприятиям «последней мили» на планируемый период определяются по следующим формулам:
</t>
  </si>
  <si>
    <t>1918,48&lt;1&gt;</t>
  </si>
  <si>
    <t>&lt;1&gt; Для юридических лиц или индивидуальных предпринимателей в целях технологического присоединения по второй или третьей категории надежности энергопринимающих устройств, максимальная мощность которых составляет до 150 кВт включительно (с учетом ранее присоединенных в данной точке присоединения энергопринимающих устройств), если технологическое присоединение энергопринимающих устройств осуществляется на уровне напряжения 0,4 кв. и ниже, а также для физических лиц в целях технологического присоединения энергопринимающих устройств, максимальная мощность которых составляет до 15 кВт включительно (с учетом ранее присоединенных в данной точке присоединения энергопринимающих устройств), которые используются для бытовых и иных нужд, не связанных с осуществлением предпринимательской деятельности, и электроснабжение которых предусматривается по одному источнику, если технологическое присоединение энергопринимающих устройств осуществляется на уровне напряжения 0,4 кВ и ниже.</t>
  </si>
  <si>
    <t>С1.1 стандартизированная тарифная ставка на покрытие расходов сетевой организации на подготовку и выдачу сетевой организацией технических условий заявителю</t>
  </si>
  <si>
    <t>С1.2 стандартизированная тарифная ставка на покрытие расходов на проверку выполнения сетевой организацией выполнения технических условий заявителем, на проверку выполнения технических условий Заявителями</t>
  </si>
  <si>
    <t>&lt;1&gt; Для юридических лиц или индивидуальных предпринимателей в целях технологического присоединения по второй или третьей категории надежности энергопринимающих устройств, максимальная мощность которых составляет до 150 кВт включительно, (с учетом ранее присоединенных в данной точке присоединения энергопринимающих устройств), если технологическое присоединение энергопринимающих устройств осуществляется на уровне напряжения 0,4 кВ и ниже, а также для физических лиц в целях технологического присоединения энергопринимающих устройств, максимальная мощность которых составляет до 15 кВт включительно (с учетом ранее присоединенных в данной точке присоединения энергопринимающих устройств), которые используются для бытовых и иных нужд, не связанных с осуществлением предпринимательской деятельности, и электроснабжение которых предусматривается по одному источнику, если технологическое присоединение энергопринимающих устройств осуществляется на уровне напряжения 0,4 кВ и ниже.</t>
  </si>
  <si>
    <t>28777,2 &lt;1&gt;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</si>
</sst>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sz val="13"/>
      <color rgb="FF7030A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wmf"/><Relationship Id="rId2" Type="http://schemas.openxmlformats.org/officeDocument/2006/relationships/image" Target="../media/image8.wmf"/><Relationship Id="rId1" Type="http://schemas.openxmlformats.org/officeDocument/2006/relationships/image" Target="../media/image7.wmf"/><Relationship Id="rId6" Type="http://schemas.openxmlformats.org/officeDocument/2006/relationships/image" Target="../media/image12.wmf"/><Relationship Id="rId5" Type="http://schemas.openxmlformats.org/officeDocument/2006/relationships/image" Target="../media/image11.wmf"/><Relationship Id="rId4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106</xdr:row>
      <xdr:rowOff>0</xdr:rowOff>
    </xdr:from>
    <xdr:to>
      <xdr:col>1</xdr:col>
      <xdr:colOff>904875</xdr:colOff>
      <xdr:row>106</xdr:row>
      <xdr:rowOff>304800</xdr:rowOff>
    </xdr:to>
    <xdr:pic>
      <xdr:nvPicPr>
        <xdr:cNvPr id="2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61998225"/>
          <a:ext cx="9048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904875</xdr:colOff>
      <xdr:row>107</xdr:row>
      <xdr:rowOff>304800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62788800"/>
          <a:ext cx="9048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904875</xdr:colOff>
      <xdr:row>108</xdr:row>
      <xdr:rowOff>304800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63579375"/>
          <a:ext cx="9048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904875</xdr:colOff>
      <xdr:row>109</xdr:row>
      <xdr:rowOff>304800</xdr:rowOff>
    </xdr:to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65160525"/>
          <a:ext cx="9048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904875</xdr:colOff>
      <xdr:row>110</xdr:row>
      <xdr:rowOff>304800</xdr:rowOff>
    </xdr:to>
    <xdr:pic>
      <xdr:nvPicPr>
        <xdr:cNvPr id="2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65951100"/>
          <a:ext cx="9048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904875</xdr:colOff>
      <xdr:row>111</xdr:row>
      <xdr:rowOff>304800</xdr:rowOff>
    </xdr:to>
    <xdr:pic>
      <xdr:nvPicPr>
        <xdr:cNvPr id="25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66741675"/>
          <a:ext cx="9048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108</xdr:row>
      <xdr:rowOff>0</xdr:rowOff>
    </xdr:from>
    <xdr:to>
      <xdr:col>2</xdr:col>
      <xdr:colOff>1171575</xdr:colOff>
      <xdr:row>109</xdr:row>
      <xdr:rowOff>104775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67084575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109</xdr:row>
      <xdr:rowOff>0</xdr:rowOff>
    </xdr:from>
    <xdr:to>
      <xdr:col>2</xdr:col>
      <xdr:colOff>1171575</xdr:colOff>
      <xdr:row>110</xdr:row>
      <xdr:rowOff>104775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672846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1171575</xdr:colOff>
      <xdr:row>111</xdr:row>
      <xdr:rowOff>104775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67484625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1171575</xdr:colOff>
      <xdr:row>112</xdr:row>
      <xdr:rowOff>104775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6768465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1171575</xdr:colOff>
      <xdr:row>113</xdr:row>
      <xdr:rowOff>104775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67884675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1171575</xdr:colOff>
      <xdr:row>114</xdr:row>
      <xdr:rowOff>104775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680847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1"/>
  <sheetViews>
    <sheetView tabSelected="1" zoomScale="70" zoomScaleNormal="70" workbookViewId="0">
      <selection activeCell="E3" sqref="E3:E4"/>
    </sheetView>
  </sheetViews>
  <sheetFormatPr defaultRowHeight="15" x14ac:dyDescent="0.25"/>
  <cols>
    <col min="1" max="1" width="54.140625" style="1" customWidth="1"/>
    <col min="2" max="2" width="15.42578125" style="1" customWidth="1"/>
    <col min="3" max="3" width="34.85546875" style="1" customWidth="1"/>
    <col min="4" max="4" width="37.85546875" style="1" customWidth="1"/>
    <col min="5" max="5" width="18.42578125" style="1" customWidth="1"/>
    <col min="6" max="6" width="17.140625" style="1" customWidth="1"/>
    <col min="7" max="7" width="16.5703125" style="1" customWidth="1"/>
    <col min="8" max="8" width="16.140625" style="1" customWidth="1"/>
    <col min="9" max="9" width="14.85546875" style="1" customWidth="1"/>
    <col min="10" max="10" width="16.140625" style="1" customWidth="1"/>
    <col min="11" max="16384" width="9.140625" style="1"/>
  </cols>
  <sheetData>
    <row r="1" spans="1:6" ht="78.75" customHeight="1" x14ac:dyDescent="0.25">
      <c r="A1" s="39" t="s">
        <v>48</v>
      </c>
      <c r="B1" s="39"/>
      <c r="C1" s="39"/>
      <c r="D1" s="39"/>
      <c r="E1" s="39"/>
      <c r="F1" s="39"/>
    </row>
    <row r="2" spans="1:6" s="2" customFormat="1" ht="48" customHeight="1" x14ac:dyDescent="0.25">
      <c r="A2" s="30" t="s">
        <v>6</v>
      </c>
      <c r="B2" s="30"/>
      <c r="C2" s="30"/>
      <c r="D2" s="30"/>
      <c r="E2" s="30"/>
      <c r="F2" s="30"/>
    </row>
    <row r="3" spans="1:6" ht="90" customHeight="1" x14ac:dyDescent="0.25">
      <c r="A3" s="31" t="s">
        <v>36</v>
      </c>
      <c r="B3" s="31"/>
      <c r="C3" s="31"/>
      <c r="D3" s="31"/>
      <c r="E3" s="31" t="s">
        <v>11</v>
      </c>
      <c r="F3" s="31" t="s">
        <v>37</v>
      </c>
    </row>
    <row r="4" spans="1:6" ht="183.75" customHeight="1" x14ac:dyDescent="0.25">
      <c r="A4" s="5" t="s">
        <v>2</v>
      </c>
      <c r="B4" s="3" t="s">
        <v>3</v>
      </c>
      <c r="C4" s="3" t="s">
        <v>46</v>
      </c>
      <c r="D4" s="3" t="s">
        <v>47</v>
      </c>
      <c r="E4" s="31"/>
      <c r="F4" s="31"/>
    </row>
    <row r="5" spans="1:6" ht="45" x14ac:dyDescent="0.25">
      <c r="A5" s="6" t="s">
        <v>230</v>
      </c>
      <c r="B5" s="3" t="s">
        <v>7</v>
      </c>
      <c r="C5" s="4">
        <v>7388.22</v>
      </c>
      <c r="D5" s="4">
        <f>C5</f>
        <v>7388.22</v>
      </c>
      <c r="E5" s="4">
        <f>E7</f>
        <v>0</v>
      </c>
      <c r="F5" s="4">
        <f>C5*E5</f>
        <v>0</v>
      </c>
    </row>
    <row r="6" spans="1:6" ht="60" x14ac:dyDescent="0.25">
      <c r="A6" s="6" t="s">
        <v>231</v>
      </c>
      <c r="B6" s="3" t="s">
        <v>7</v>
      </c>
      <c r="C6" s="4">
        <v>21388.98</v>
      </c>
      <c r="D6" s="4">
        <v>21836.55</v>
      </c>
      <c r="E6" s="4">
        <f>E7</f>
        <v>0</v>
      </c>
      <c r="F6" s="4">
        <f>C6*E6</f>
        <v>0</v>
      </c>
    </row>
    <row r="7" spans="1:6" ht="135" x14ac:dyDescent="0.25">
      <c r="A7" s="6" t="s">
        <v>38</v>
      </c>
      <c r="B7" s="3" t="s">
        <v>7</v>
      </c>
      <c r="C7" s="4" t="s">
        <v>233</v>
      </c>
      <c r="D7" s="4">
        <v>29224.77</v>
      </c>
      <c r="E7" s="4"/>
      <c r="F7" s="4">
        <f>F5+F6</f>
        <v>0</v>
      </c>
    </row>
    <row r="8" spans="1:6" ht="39.75" customHeight="1" x14ac:dyDescent="0.25">
      <c r="A8" s="29" t="s">
        <v>44</v>
      </c>
      <c r="B8" s="29"/>
      <c r="C8" s="29"/>
      <c r="D8" s="29"/>
      <c r="E8" s="29"/>
      <c r="F8" s="29"/>
    </row>
    <row r="9" spans="1:6" ht="111.75" customHeight="1" x14ac:dyDescent="0.25">
      <c r="A9" s="29" t="s">
        <v>232</v>
      </c>
      <c r="B9" s="29"/>
      <c r="C9" s="29"/>
      <c r="D9" s="29"/>
      <c r="E9" s="29"/>
      <c r="F9" s="29"/>
    </row>
    <row r="10" spans="1:6" ht="39.75" customHeight="1" x14ac:dyDescent="0.25">
      <c r="A10" s="29" t="s">
        <v>45</v>
      </c>
      <c r="B10" s="29"/>
      <c r="C10" s="29"/>
      <c r="D10" s="29"/>
      <c r="E10" s="29"/>
      <c r="F10" s="29"/>
    </row>
    <row r="11" spans="1:6" ht="64.5" customHeight="1" x14ac:dyDescent="0.25">
      <c r="A11" s="28" t="s">
        <v>1</v>
      </c>
      <c r="B11" s="28"/>
      <c r="C11" s="28"/>
      <c r="D11" s="28"/>
      <c r="E11" s="28"/>
      <c r="F11" s="28"/>
    </row>
  </sheetData>
  <mergeCells count="9">
    <mergeCell ref="A11:F11"/>
    <mergeCell ref="A8:F8"/>
    <mergeCell ref="A10:F10"/>
    <mergeCell ref="A1:F1"/>
    <mergeCell ref="A2:F2"/>
    <mergeCell ref="A3:D3"/>
    <mergeCell ref="E3:E4"/>
    <mergeCell ref="F3:F4"/>
    <mergeCell ref="A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12"/>
  <sheetViews>
    <sheetView zoomScale="85" zoomScaleNormal="85" workbookViewId="0">
      <selection sqref="A1:XFD1"/>
    </sheetView>
  </sheetViews>
  <sheetFormatPr defaultRowHeight="15" x14ac:dyDescent="0.25"/>
  <cols>
    <col min="1" max="1" width="11.140625" style="1" customWidth="1"/>
    <col min="2" max="2" width="49.42578125" style="1" customWidth="1"/>
    <col min="3" max="4" width="15" style="1" customWidth="1"/>
    <col min="5" max="5" width="18.28515625" style="1" customWidth="1"/>
    <col min="6" max="6" width="15" style="8" customWidth="1"/>
    <col min="7" max="7" width="18.28515625" style="1" customWidth="1"/>
    <col min="8" max="8" width="18.7109375" style="1" customWidth="1"/>
    <col min="9" max="9" width="17.7109375" style="8" customWidth="1"/>
    <col min="10" max="10" width="18.28515625" style="1" customWidth="1"/>
    <col min="11" max="11" width="18.7109375" style="1" customWidth="1"/>
    <col min="12" max="16384" width="9.140625" style="1"/>
  </cols>
  <sheetData>
    <row r="1" spans="1:11" s="41" customFormat="1" ht="83.25" customHeight="1" x14ac:dyDescent="0.25">
      <c r="A1" s="40" t="s">
        <v>136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8.5" customHeight="1" x14ac:dyDescent="0.25">
      <c r="A2" s="34" t="s">
        <v>8</v>
      </c>
      <c r="B2" s="34"/>
      <c r="C2" s="34"/>
      <c r="D2" s="34"/>
      <c r="E2" s="34"/>
      <c r="F2" s="34" t="s">
        <v>42</v>
      </c>
      <c r="G2" s="34"/>
      <c r="H2" s="34"/>
      <c r="I2" s="34" t="s">
        <v>26</v>
      </c>
      <c r="J2" s="34"/>
      <c r="K2" s="34"/>
    </row>
    <row r="3" spans="1:11" ht="75" x14ac:dyDescent="0.25">
      <c r="A3" s="34" t="s">
        <v>2</v>
      </c>
      <c r="B3" s="34"/>
      <c r="C3" s="3" t="s">
        <v>49</v>
      </c>
      <c r="D3" s="3" t="s">
        <v>50</v>
      </c>
      <c r="E3" s="3" t="s">
        <v>51</v>
      </c>
      <c r="F3" s="3" t="s">
        <v>49</v>
      </c>
      <c r="G3" s="3" t="s">
        <v>12</v>
      </c>
      <c r="H3" s="3" t="s">
        <v>13</v>
      </c>
      <c r="I3" s="3" t="s">
        <v>49</v>
      </c>
      <c r="J3" s="3" t="s">
        <v>12</v>
      </c>
      <c r="K3" s="3" t="s">
        <v>13</v>
      </c>
    </row>
    <row r="4" spans="1:11" ht="38.25" x14ac:dyDescent="0.25">
      <c r="A4" s="11" t="s">
        <v>52</v>
      </c>
      <c r="B4" s="12" t="s">
        <v>53</v>
      </c>
      <c r="C4" s="13" t="s">
        <v>54</v>
      </c>
      <c r="D4" s="14">
        <v>1411091.66</v>
      </c>
      <c r="E4" s="14">
        <v>1930557.89</v>
      </c>
      <c r="F4" s="3" t="s">
        <v>5</v>
      </c>
      <c r="G4" s="15">
        <v>0</v>
      </c>
      <c r="H4" s="15">
        <v>0</v>
      </c>
      <c r="I4" s="3" t="s">
        <v>28</v>
      </c>
      <c r="J4" s="15">
        <f>D4*G4</f>
        <v>0</v>
      </c>
      <c r="K4" s="15">
        <f>E4*H4</f>
        <v>0</v>
      </c>
    </row>
    <row r="5" spans="1:11" ht="38.25" x14ac:dyDescent="0.25">
      <c r="A5" s="11" t="s">
        <v>52</v>
      </c>
      <c r="B5" s="12" t="s">
        <v>55</v>
      </c>
      <c r="C5" s="13" t="s">
        <v>54</v>
      </c>
      <c r="D5" s="14">
        <v>615192.82999999996</v>
      </c>
      <c r="E5" s="14">
        <v>1287769.1499999999</v>
      </c>
      <c r="F5" s="3" t="s">
        <v>5</v>
      </c>
      <c r="G5" s="15">
        <v>0</v>
      </c>
      <c r="H5" s="15">
        <v>0</v>
      </c>
      <c r="I5" s="3" t="s">
        <v>28</v>
      </c>
      <c r="J5" s="15">
        <f t="shared" ref="J5:J68" si="0">D5*G5</f>
        <v>0</v>
      </c>
      <c r="K5" s="15">
        <f>E5*H5</f>
        <v>0</v>
      </c>
    </row>
    <row r="6" spans="1:11" ht="38.25" x14ac:dyDescent="0.25">
      <c r="A6" s="11" t="s">
        <v>52</v>
      </c>
      <c r="B6" s="12" t="s">
        <v>56</v>
      </c>
      <c r="C6" s="13" t="s">
        <v>54</v>
      </c>
      <c r="D6" s="14">
        <v>1006648.96</v>
      </c>
      <c r="E6" s="14">
        <v>1396214.08</v>
      </c>
      <c r="F6" s="3" t="s">
        <v>5</v>
      </c>
      <c r="G6" s="15">
        <v>0</v>
      </c>
      <c r="H6" s="15">
        <v>0</v>
      </c>
      <c r="I6" s="3" t="s">
        <v>28</v>
      </c>
      <c r="J6" s="15">
        <f t="shared" si="0"/>
        <v>0</v>
      </c>
      <c r="K6" s="15">
        <f>E6*H6</f>
        <v>0</v>
      </c>
    </row>
    <row r="7" spans="1:11" ht="38.25" x14ac:dyDescent="0.25">
      <c r="A7" s="11" t="s">
        <v>14</v>
      </c>
      <c r="B7" s="12" t="s">
        <v>56</v>
      </c>
      <c r="C7" s="13" t="s">
        <v>54</v>
      </c>
      <c r="D7" s="14">
        <v>2247913</v>
      </c>
      <c r="E7" s="14">
        <v>2495675.33</v>
      </c>
      <c r="F7" s="3" t="s">
        <v>5</v>
      </c>
      <c r="G7" s="15">
        <v>0</v>
      </c>
      <c r="H7" s="15">
        <v>0</v>
      </c>
      <c r="I7" s="3" t="s">
        <v>28</v>
      </c>
      <c r="J7" s="15">
        <f t="shared" si="0"/>
        <v>0</v>
      </c>
      <c r="K7" s="15">
        <f>E7*H7</f>
        <v>0</v>
      </c>
    </row>
    <row r="8" spans="1:11" ht="38.25" x14ac:dyDescent="0.25">
      <c r="A8" s="11" t="s">
        <v>52</v>
      </c>
      <c r="B8" s="12" t="s">
        <v>57</v>
      </c>
      <c r="C8" s="13" t="s">
        <v>54</v>
      </c>
      <c r="D8" s="14">
        <v>892487.31</v>
      </c>
      <c r="E8" s="14">
        <v>1238343.55</v>
      </c>
      <c r="F8" s="3" t="s">
        <v>5</v>
      </c>
      <c r="G8" s="15">
        <v>0</v>
      </c>
      <c r="H8" s="15">
        <v>0</v>
      </c>
      <c r="I8" s="3" t="s">
        <v>28</v>
      </c>
      <c r="J8" s="15">
        <f t="shared" si="0"/>
        <v>0</v>
      </c>
      <c r="K8" s="15">
        <f>E8*H8</f>
        <v>0</v>
      </c>
    </row>
    <row r="9" spans="1:11" ht="38.25" x14ac:dyDescent="0.25">
      <c r="A9" s="11" t="s">
        <v>52</v>
      </c>
      <c r="B9" s="12" t="s">
        <v>58</v>
      </c>
      <c r="C9" s="13" t="s">
        <v>54</v>
      </c>
      <c r="D9" s="14">
        <v>727118.94</v>
      </c>
      <c r="E9" s="11" t="s">
        <v>9</v>
      </c>
      <c r="F9" s="3" t="s">
        <v>5</v>
      </c>
      <c r="G9" s="15">
        <v>0</v>
      </c>
      <c r="H9" s="15">
        <v>0</v>
      </c>
      <c r="I9" s="3" t="s">
        <v>28</v>
      </c>
      <c r="J9" s="15">
        <f t="shared" si="0"/>
        <v>0</v>
      </c>
      <c r="K9" s="15"/>
    </row>
    <row r="10" spans="1:11" ht="38.25" x14ac:dyDescent="0.25">
      <c r="A10" s="11" t="s">
        <v>52</v>
      </c>
      <c r="B10" s="12" t="s">
        <v>59</v>
      </c>
      <c r="C10" s="13" t="s">
        <v>54</v>
      </c>
      <c r="D10" s="14">
        <v>449430.89</v>
      </c>
      <c r="E10" s="11" t="s">
        <v>9</v>
      </c>
      <c r="F10" s="3" t="s">
        <v>5</v>
      </c>
      <c r="G10" s="15">
        <v>0</v>
      </c>
      <c r="H10" s="15">
        <v>0</v>
      </c>
      <c r="I10" s="3" t="s">
        <v>28</v>
      </c>
      <c r="J10" s="15">
        <f t="shared" si="0"/>
        <v>0</v>
      </c>
      <c r="K10" s="15"/>
    </row>
    <row r="11" spans="1:11" ht="38.25" x14ac:dyDescent="0.25">
      <c r="A11" s="11" t="s">
        <v>52</v>
      </c>
      <c r="B11" s="12" t="s">
        <v>60</v>
      </c>
      <c r="C11" s="13" t="s">
        <v>54</v>
      </c>
      <c r="D11" s="14">
        <v>987995.26</v>
      </c>
      <c r="E11" s="14">
        <v>912700.09</v>
      </c>
      <c r="F11" s="3" t="s">
        <v>5</v>
      </c>
      <c r="G11" s="15">
        <v>0</v>
      </c>
      <c r="H11" s="15">
        <v>0</v>
      </c>
      <c r="I11" s="3" t="s">
        <v>28</v>
      </c>
      <c r="J11" s="15">
        <f t="shared" si="0"/>
        <v>0</v>
      </c>
      <c r="K11" s="15">
        <f>E11*H11</f>
        <v>0</v>
      </c>
    </row>
    <row r="12" spans="1:11" ht="38.25" x14ac:dyDescent="0.25">
      <c r="A12" s="11" t="s">
        <v>14</v>
      </c>
      <c r="B12" s="12" t="s">
        <v>60</v>
      </c>
      <c r="C12" s="13" t="s">
        <v>54</v>
      </c>
      <c r="D12" s="14">
        <v>695272.07</v>
      </c>
      <c r="E12" s="11" t="s">
        <v>9</v>
      </c>
      <c r="F12" s="3" t="s">
        <v>5</v>
      </c>
      <c r="G12" s="15">
        <v>0</v>
      </c>
      <c r="H12" s="15">
        <v>0</v>
      </c>
      <c r="I12" s="3" t="s">
        <v>28</v>
      </c>
      <c r="J12" s="15">
        <f t="shared" si="0"/>
        <v>0</v>
      </c>
      <c r="K12" s="15"/>
    </row>
    <row r="13" spans="1:11" ht="38.25" x14ac:dyDescent="0.25">
      <c r="A13" s="11" t="s">
        <v>52</v>
      </c>
      <c r="B13" s="12" t="s">
        <v>61</v>
      </c>
      <c r="C13" s="13" t="s">
        <v>54</v>
      </c>
      <c r="D13" s="14">
        <v>1846211.16</v>
      </c>
      <c r="E13" s="14">
        <v>2181355.7799999998</v>
      </c>
      <c r="F13" s="3" t="s">
        <v>5</v>
      </c>
      <c r="G13" s="15">
        <v>0</v>
      </c>
      <c r="H13" s="15">
        <v>0</v>
      </c>
      <c r="I13" s="3" t="s">
        <v>28</v>
      </c>
      <c r="J13" s="15">
        <f t="shared" si="0"/>
        <v>0</v>
      </c>
      <c r="K13" s="15">
        <f>E13*H13</f>
        <v>0</v>
      </c>
    </row>
    <row r="14" spans="1:11" ht="38.25" x14ac:dyDescent="0.25">
      <c r="A14" s="11" t="s">
        <v>52</v>
      </c>
      <c r="B14" s="12" t="s">
        <v>62</v>
      </c>
      <c r="C14" s="13" t="s">
        <v>54</v>
      </c>
      <c r="D14" s="11" t="s">
        <v>9</v>
      </c>
      <c r="E14" s="14">
        <v>2307783.46</v>
      </c>
      <c r="F14" s="3" t="s">
        <v>5</v>
      </c>
      <c r="G14" s="15">
        <v>0</v>
      </c>
      <c r="H14" s="15">
        <v>0</v>
      </c>
      <c r="I14" s="3" t="s">
        <v>28</v>
      </c>
      <c r="J14" s="15"/>
      <c r="K14" s="15">
        <f>E14*H14</f>
        <v>0</v>
      </c>
    </row>
    <row r="15" spans="1:11" ht="38.25" x14ac:dyDescent="0.25">
      <c r="A15" s="11" t="s">
        <v>14</v>
      </c>
      <c r="B15" s="12" t="s">
        <v>62</v>
      </c>
      <c r="C15" s="13" t="s">
        <v>54</v>
      </c>
      <c r="D15" s="14">
        <v>1596217.63</v>
      </c>
      <c r="E15" s="11" t="s">
        <v>9</v>
      </c>
      <c r="F15" s="3" t="s">
        <v>5</v>
      </c>
      <c r="G15" s="15">
        <v>0</v>
      </c>
      <c r="H15" s="15">
        <v>0</v>
      </c>
      <c r="I15" s="3" t="s">
        <v>28</v>
      </c>
      <c r="J15" s="15">
        <f t="shared" si="0"/>
        <v>0</v>
      </c>
      <c r="K15" s="15"/>
    </row>
    <row r="16" spans="1:11" ht="38.25" x14ac:dyDescent="0.25">
      <c r="A16" s="11" t="s">
        <v>52</v>
      </c>
      <c r="B16" s="12" t="s">
        <v>63</v>
      </c>
      <c r="C16" s="13" t="s">
        <v>54</v>
      </c>
      <c r="D16" s="14">
        <v>2496405.4</v>
      </c>
      <c r="E16" s="14">
        <v>2496405.4</v>
      </c>
      <c r="F16" s="3" t="s">
        <v>5</v>
      </c>
      <c r="G16" s="15">
        <v>0</v>
      </c>
      <c r="H16" s="15">
        <v>0</v>
      </c>
      <c r="I16" s="3" t="s">
        <v>28</v>
      </c>
      <c r="J16" s="15">
        <f t="shared" si="0"/>
        <v>0</v>
      </c>
      <c r="K16" s="15">
        <f t="shared" ref="K16:K21" si="1">E16*H16</f>
        <v>0</v>
      </c>
    </row>
    <row r="17" spans="1:11" ht="38.25" x14ac:dyDescent="0.25">
      <c r="A17" s="11" t="s">
        <v>52</v>
      </c>
      <c r="B17" s="12" t="s">
        <v>64</v>
      </c>
      <c r="C17" s="13" t="s">
        <v>54</v>
      </c>
      <c r="D17" s="14">
        <v>1159866.6399999999</v>
      </c>
      <c r="E17" s="14">
        <v>1562706.78</v>
      </c>
      <c r="F17" s="3" t="s">
        <v>5</v>
      </c>
      <c r="G17" s="15">
        <v>0</v>
      </c>
      <c r="H17" s="15">
        <v>0</v>
      </c>
      <c r="I17" s="3" t="s">
        <v>28</v>
      </c>
      <c r="J17" s="15">
        <f t="shared" si="0"/>
        <v>0</v>
      </c>
      <c r="K17" s="15">
        <f t="shared" si="1"/>
        <v>0</v>
      </c>
    </row>
    <row r="18" spans="1:11" ht="38.25" x14ac:dyDescent="0.25">
      <c r="A18" s="11" t="s">
        <v>14</v>
      </c>
      <c r="B18" s="12" t="s">
        <v>64</v>
      </c>
      <c r="C18" s="13" t="s">
        <v>54</v>
      </c>
      <c r="D18" s="14">
        <v>2431729.44</v>
      </c>
      <c r="E18" s="14">
        <v>2479111.35</v>
      </c>
      <c r="F18" s="3" t="s">
        <v>5</v>
      </c>
      <c r="G18" s="15">
        <v>0</v>
      </c>
      <c r="H18" s="15">
        <v>0</v>
      </c>
      <c r="I18" s="3" t="s">
        <v>28</v>
      </c>
      <c r="J18" s="15">
        <f t="shared" si="0"/>
        <v>0</v>
      </c>
      <c r="K18" s="15">
        <f t="shared" si="1"/>
        <v>0</v>
      </c>
    </row>
    <row r="19" spans="1:11" ht="38.25" x14ac:dyDescent="0.25">
      <c r="A19" s="11" t="s">
        <v>52</v>
      </c>
      <c r="B19" s="12" t="s">
        <v>65</v>
      </c>
      <c r="C19" s="13" t="s">
        <v>54</v>
      </c>
      <c r="D19" s="14">
        <v>1161679.01</v>
      </c>
      <c r="E19" s="14">
        <v>1528873.22</v>
      </c>
      <c r="F19" s="3" t="s">
        <v>5</v>
      </c>
      <c r="G19" s="15">
        <v>0</v>
      </c>
      <c r="H19" s="15">
        <v>0</v>
      </c>
      <c r="I19" s="3" t="s">
        <v>28</v>
      </c>
      <c r="J19" s="15">
        <f t="shared" si="0"/>
        <v>0</v>
      </c>
      <c r="K19" s="15">
        <f t="shared" si="1"/>
        <v>0</v>
      </c>
    </row>
    <row r="20" spans="1:11" ht="38.25" x14ac:dyDescent="0.25">
      <c r="A20" s="11" t="s">
        <v>14</v>
      </c>
      <c r="B20" s="12" t="s">
        <v>65</v>
      </c>
      <c r="C20" s="13" t="s">
        <v>54</v>
      </c>
      <c r="D20" s="14">
        <v>2697329.23</v>
      </c>
      <c r="E20" s="14">
        <v>2585142.7200000002</v>
      </c>
      <c r="F20" s="3" t="s">
        <v>5</v>
      </c>
      <c r="G20" s="15">
        <v>0</v>
      </c>
      <c r="H20" s="15">
        <v>0</v>
      </c>
      <c r="I20" s="3" t="s">
        <v>28</v>
      </c>
      <c r="J20" s="15">
        <f t="shared" si="0"/>
        <v>0</v>
      </c>
      <c r="K20" s="15">
        <f t="shared" si="1"/>
        <v>0</v>
      </c>
    </row>
    <row r="21" spans="1:11" ht="38.25" x14ac:dyDescent="0.25">
      <c r="A21" s="11" t="s">
        <v>52</v>
      </c>
      <c r="B21" s="12" t="s">
        <v>66</v>
      </c>
      <c r="C21" s="13" t="s">
        <v>54</v>
      </c>
      <c r="D21" s="14">
        <v>1266459</v>
      </c>
      <c r="E21" s="14">
        <v>2061408.72</v>
      </c>
      <c r="F21" s="3" t="s">
        <v>5</v>
      </c>
      <c r="G21" s="15">
        <v>0</v>
      </c>
      <c r="H21" s="15">
        <v>0</v>
      </c>
      <c r="I21" s="3" t="s">
        <v>28</v>
      </c>
      <c r="J21" s="15">
        <f t="shared" si="0"/>
        <v>0</v>
      </c>
      <c r="K21" s="15">
        <f t="shared" si="1"/>
        <v>0</v>
      </c>
    </row>
    <row r="22" spans="1:11" ht="38.25" x14ac:dyDescent="0.25">
      <c r="A22" s="11" t="s">
        <v>52</v>
      </c>
      <c r="B22" s="12" t="s">
        <v>67</v>
      </c>
      <c r="C22" s="13" t="s">
        <v>54</v>
      </c>
      <c r="D22" s="14">
        <v>2853748.63</v>
      </c>
      <c r="E22" s="11" t="s">
        <v>9</v>
      </c>
      <c r="F22" s="3" t="s">
        <v>5</v>
      </c>
      <c r="G22" s="15">
        <v>0</v>
      </c>
      <c r="H22" s="15">
        <v>0</v>
      </c>
      <c r="I22" s="3" t="s">
        <v>28</v>
      </c>
      <c r="J22" s="15">
        <f t="shared" si="0"/>
        <v>0</v>
      </c>
      <c r="K22" s="15"/>
    </row>
    <row r="23" spans="1:11" ht="38.25" x14ac:dyDescent="0.25">
      <c r="A23" s="11" t="s">
        <v>14</v>
      </c>
      <c r="B23" s="12" t="s">
        <v>68</v>
      </c>
      <c r="C23" s="13" t="s">
        <v>54</v>
      </c>
      <c r="D23" s="14">
        <v>2778488.66</v>
      </c>
      <c r="E23" s="11" t="s">
        <v>9</v>
      </c>
      <c r="F23" s="3" t="s">
        <v>5</v>
      </c>
      <c r="G23" s="15">
        <v>0</v>
      </c>
      <c r="H23" s="15">
        <v>0</v>
      </c>
      <c r="I23" s="3" t="s">
        <v>28</v>
      </c>
      <c r="J23" s="15">
        <f t="shared" si="0"/>
        <v>0</v>
      </c>
      <c r="K23" s="15"/>
    </row>
    <row r="24" spans="1:11" ht="38.25" x14ac:dyDescent="0.25">
      <c r="A24" s="11" t="s">
        <v>14</v>
      </c>
      <c r="B24" s="12" t="s">
        <v>69</v>
      </c>
      <c r="C24" s="13" t="s">
        <v>54</v>
      </c>
      <c r="D24" s="14">
        <v>2641059.61</v>
      </c>
      <c r="E24" s="11" t="s">
        <v>9</v>
      </c>
      <c r="F24" s="3" t="s">
        <v>5</v>
      </c>
      <c r="G24" s="15">
        <v>0</v>
      </c>
      <c r="H24" s="15">
        <v>0</v>
      </c>
      <c r="I24" s="3" t="s">
        <v>28</v>
      </c>
      <c r="J24" s="15">
        <f t="shared" si="0"/>
        <v>0</v>
      </c>
      <c r="K24" s="15"/>
    </row>
    <row r="25" spans="1:11" ht="38.25" x14ac:dyDescent="0.25">
      <c r="A25" s="11" t="s">
        <v>52</v>
      </c>
      <c r="B25" s="12" t="s">
        <v>70</v>
      </c>
      <c r="C25" s="13" t="s">
        <v>54</v>
      </c>
      <c r="D25" s="14">
        <v>1621840.95</v>
      </c>
      <c r="E25" s="14">
        <v>1626469.56</v>
      </c>
      <c r="F25" s="3" t="s">
        <v>5</v>
      </c>
      <c r="G25" s="15">
        <v>0</v>
      </c>
      <c r="H25" s="15">
        <v>0</v>
      </c>
      <c r="I25" s="3" t="s">
        <v>28</v>
      </c>
      <c r="J25" s="15">
        <f t="shared" si="0"/>
        <v>0</v>
      </c>
      <c r="K25" s="15">
        <f>E25*H25</f>
        <v>0</v>
      </c>
    </row>
    <row r="26" spans="1:11" ht="38.25" x14ac:dyDescent="0.25">
      <c r="A26" s="11" t="s">
        <v>52</v>
      </c>
      <c r="B26" s="12" t="s">
        <v>71</v>
      </c>
      <c r="C26" s="13" t="s">
        <v>54</v>
      </c>
      <c r="D26" s="14">
        <v>1803027.68</v>
      </c>
      <c r="E26" s="11" t="s">
        <v>9</v>
      </c>
      <c r="F26" s="3" t="s">
        <v>5</v>
      </c>
      <c r="G26" s="15">
        <v>0</v>
      </c>
      <c r="H26" s="15">
        <v>0</v>
      </c>
      <c r="I26" s="3" t="s">
        <v>28</v>
      </c>
      <c r="J26" s="15">
        <f t="shared" si="0"/>
        <v>0</v>
      </c>
      <c r="K26" s="15"/>
    </row>
    <row r="27" spans="1:11" ht="51" x14ac:dyDescent="0.25">
      <c r="A27" s="11" t="s">
        <v>52</v>
      </c>
      <c r="B27" s="12" t="s">
        <v>72</v>
      </c>
      <c r="C27" s="13" t="s">
        <v>54</v>
      </c>
      <c r="D27" s="14">
        <v>1968360.54</v>
      </c>
      <c r="E27" s="14">
        <v>1898846.82</v>
      </c>
      <c r="F27" s="3" t="s">
        <v>5</v>
      </c>
      <c r="G27" s="15">
        <v>0</v>
      </c>
      <c r="H27" s="15">
        <v>0</v>
      </c>
      <c r="I27" s="3" t="s">
        <v>28</v>
      </c>
      <c r="J27" s="15">
        <f t="shared" si="0"/>
        <v>0</v>
      </c>
      <c r="K27" s="15">
        <f>E27*H27</f>
        <v>0</v>
      </c>
    </row>
    <row r="28" spans="1:11" ht="51" x14ac:dyDescent="0.25">
      <c r="A28" s="11" t="s">
        <v>52</v>
      </c>
      <c r="B28" s="12" t="s">
        <v>73</v>
      </c>
      <c r="C28" s="13" t="s">
        <v>54</v>
      </c>
      <c r="D28" s="14">
        <v>2428119.58</v>
      </c>
      <c r="E28" s="11" t="s">
        <v>9</v>
      </c>
      <c r="F28" s="3" t="s">
        <v>5</v>
      </c>
      <c r="G28" s="15">
        <v>0</v>
      </c>
      <c r="H28" s="15">
        <v>0</v>
      </c>
      <c r="I28" s="3" t="s">
        <v>28</v>
      </c>
      <c r="J28" s="15">
        <f t="shared" si="0"/>
        <v>0</v>
      </c>
      <c r="K28" s="15"/>
    </row>
    <row r="29" spans="1:11" ht="51" x14ac:dyDescent="0.25">
      <c r="A29" s="11" t="s">
        <v>52</v>
      </c>
      <c r="B29" s="12" t="s">
        <v>74</v>
      </c>
      <c r="C29" s="13" t="s">
        <v>54</v>
      </c>
      <c r="D29" s="14">
        <v>4086311.71</v>
      </c>
      <c r="E29" s="11" t="s">
        <v>9</v>
      </c>
      <c r="F29" s="3" t="s">
        <v>5</v>
      </c>
      <c r="G29" s="15">
        <v>0</v>
      </c>
      <c r="H29" s="15">
        <v>0</v>
      </c>
      <c r="I29" s="3" t="s">
        <v>28</v>
      </c>
      <c r="J29" s="15">
        <f t="shared" si="0"/>
        <v>0</v>
      </c>
      <c r="K29" s="15"/>
    </row>
    <row r="30" spans="1:11" ht="51" x14ac:dyDescent="0.25">
      <c r="A30" s="11" t="s">
        <v>52</v>
      </c>
      <c r="B30" s="12" t="s">
        <v>75</v>
      </c>
      <c r="C30" s="13" t="s">
        <v>54</v>
      </c>
      <c r="D30" s="14">
        <v>3971488.63</v>
      </c>
      <c r="E30" s="11" t="s">
        <v>9</v>
      </c>
      <c r="F30" s="3" t="s">
        <v>5</v>
      </c>
      <c r="G30" s="15">
        <v>0</v>
      </c>
      <c r="H30" s="15">
        <v>0</v>
      </c>
      <c r="I30" s="3" t="s">
        <v>28</v>
      </c>
      <c r="J30" s="15">
        <f t="shared" si="0"/>
        <v>0</v>
      </c>
      <c r="K30" s="15"/>
    </row>
    <row r="31" spans="1:11" ht="51" x14ac:dyDescent="0.25">
      <c r="A31" s="11" t="s">
        <v>52</v>
      </c>
      <c r="B31" s="12" t="s">
        <v>76</v>
      </c>
      <c r="C31" s="13" t="s">
        <v>54</v>
      </c>
      <c r="D31" s="14">
        <v>1944350.53</v>
      </c>
      <c r="E31" s="14">
        <v>1849890.38</v>
      </c>
      <c r="F31" s="3" t="s">
        <v>5</v>
      </c>
      <c r="G31" s="15">
        <v>0</v>
      </c>
      <c r="H31" s="15">
        <v>0</v>
      </c>
      <c r="I31" s="3" t="s">
        <v>28</v>
      </c>
      <c r="J31" s="15">
        <f t="shared" si="0"/>
        <v>0</v>
      </c>
      <c r="K31" s="15">
        <f>E31*H31</f>
        <v>0</v>
      </c>
    </row>
    <row r="32" spans="1:11" ht="51" x14ac:dyDescent="0.25">
      <c r="A32" s="11" t="s">
        <v>77</v>
      </c>
      <c r="B32" s="12" t="s">
        <v>76</v>
      </c>
      <c r="C32" s="13" t="s">
        <v>54</v>
      </c>
      <c r="D32" s="14">
        <v>2715438.2</v>
      </c>
      <c r="E32" s="14">
        <v>2568891.7599999998</v>
      </c>
      <c r="F32" s="3" t="s">
        <v>5</v>
      </c>
      <c r="G32" s="15">
        <v>0</v>
      </c>
      <c r="H32" s="15">
        <v>0</v>
      </c>
      <c r="I32" s="3" t="s">
        <v>28</v>
      </c>
      <c r="J32" s="15">
        <f t="shared" si="0"/>
        <v>0</v>
      </c>
      <c r="K32" s="15">
        <f>E32*H32</f>
        <v>0</v>
      </c>
    </row>
    <row r="33" spans="1:11" ht="51" x14ac:dyDescent="0.25">
      <c r="A33" s="11" t="s">
        <v>52</v>
      </c>
      <c r="B33" s="12" t="s">
        <v>78</v>
      </c>
      <c r="C33" s="13" t="s">
        <v>54</v>
      </c>
      <c r="D33" s="14">
        <v>3112436.47</v>
      </c>
      <c r="E33" s="11" t="s">
        <v>9</v>
      </c>
      <c r="F33" s="3" t="s">
        <v>5</v>
      </c>
      <c r="G33" s="15">
        <v>0</v>
      </c>
      <c r="H33" s="15">
        <v>0</v>
      </c>
      <c r="I33" s="3" t="s">
        <v>28</v>
      </c>
      <c r="J33" s="15">
        <f t="shared" si="0"/>
        <v>0</v>
      </c>
      <c r="K33" s="15"/>
    </row>
    <row r="34" spans="1:11" ht="51" x14ac:dyDescent="0.25">
      <c r="A34" s="11" t="s">
        <v>77</v>
      </c>
      <c r="B34" s="12" t="s">
        <v>78</v>
      </c>
      <c r="C34" s="13" t="s">
        <v>54</v>
      </c>
      <c r="D34" s="14">
        <v>2733051.51</v>
      </c>
      <c r="E34" s="11" t="s">
        <v>9</v>
      </c>
      <c r="F34" s="3" t="s">
        <v>5</v>
      </c>
      <c r="G34" s="15">
        <v>0</v>
      </c>
      <c r="H34" s="15">
        <v>0</v>
      </c>
      <c r="I34" s="3" t="s">
        <v>28</v>
      </c>
      <c r="J34" s="15">
        <f t="shared" si="0"/>
        <v>0</v>
      </c>
      <c r="K34" s="15"/>
    </row>
    <row r="35" spans="1:11" ht="51" x14ac:dyDescent="0.25">
      <c r="A35" s="11" t="s">
        <v>52</v>
      </c>
      <c r="B35" s="12" t="s">
        <v>79</v>
      </c>
      <c r="C35" s="13" t="s">
        <v>54</v>
      </c>
      <c r="D35" s="14">
        <v>2458018.58</v>
      </c>
      <c r="E35" s="11" t="s">
        <v>9</v>
      </c>
      <c r="F35" s="3" t="s">
        <v>5</v>
      </c>
      <c r="G35" s="15">
        <v>0</v>
      </c>
      <c r="H35" s="15">
        <v>0</v>
      </c>
      <c r="I35" s="3" t="s">
        <v>28</v>
      </c>
      <c r="J35" s="15">
        <f t="shared" si="0"/>
        <v>0</v>
      </c>
      <c r="K35" s="15"/>
    </row>
    <row r="36" spans="1:11" ht="51" x14ac:dyDescent="0.25">
      <c r="A36" s="11" t="s">
        <v>77</v>
      </c>
      <c r="B36" s="12" t="s">
        <v>79</v>
      </c>
      <c r="C36" s="13" t="s">
        <v>54</v>
      </c>
      <c r="D36" s="14">
        <v>10670886.57</v>
      </c>
      <c r="E36" s="11" t="s">
        <v>9</v>
      </c>
      <c r="F36" s="3" t="s">
        <v>5</v>
      </c>
      <c r="G36" s="15">
        <v>0</v>
      </c>
      <c r="H36" s="15">
        <v>0</v>
      </c>
      <c r="I36" s="3" t="s">
        <v>28</v>
      </c>
      <c r="J36" s="15">
        <f t="shared" si="0"/>
        <v>0</v>
      </c>
      <c r="K36" s="15"/>
    </row>
    <row r="37" spans="1:11" ht="51" x14ac:dyDescent="0.25">
      <c r="A37" s="11" t="s">
        <v>52</v>
      </c>
      <c r="B37" s="12" t="s">
        <v>80</v>
      </c>
      <c r="C37" s="13" t="s">
        <v>54</v>
      </c>
      <c r="D37" s="14">
        <v>5507797.3700000001</v>
      </c>
      <c r="E37" s="11" t="s">
        <v>9</v>
      </c>
      <c r="F37" s="3" t="s">
        <v>5</v>
      </c>
      <c r="G37" s="15">
        <v>0</v>
      </c>
      <c r="H37" s="15">
        <v>0</v>
      </c>
      <c r="I37" s="3" t="s">
        <v>28</v>
      </c>
      <c r="J37" s="15">
        <f t="shared" si="0"/>
        <v>0</v>
      </c>
      <c r="K37" s="15"/>
    </row>
    <row r="38" spans="1:11" ht="51" x14ac:dyDescent="0.25">
      <c r="A38" s="11" t="s">
        <v>52</v>
      </c>
      <c r="B38" s="12" t="s">
        <v>81</v>
      </c>
      <c r="C38" s="13" t="s">
        <v>54</v>
      </c>
      <c r="D38" s="14">
        <v>2649258.41</v>
      </c>
      <c r="E38" s="11" t="s">
        <v>9</v>
      </c>
      <c r="F38" s="3" t="s">
        <v>5</v>
      </c>
      <c r="G38" s="15">
        <v>0</v>
      </c>
      <c r="H38" s="15">
        <v>0</v>
      </c>
      <c r="I38" s="3" t="s">
        <v>28</v>
      </c>
      <c r="J38" s="15">
        <f t="shared" si="0"/>
        <v>0</v>
      </c>
      <c r="K38" s="15"/>
    </row>
    <row r="39" spans="1:11" ht="51" x14ac:dyDescent="0.25">
      <c r="A39" s="11" t="s">
        <v>52</v>
      </c>
      <c r="B39" s="12" t="s">
        <v>82</v>
      </c>
      <c r="C39" s="13" t="s">
        <v>54</v>
      </c>
      <c r="D39" s="14">
        <v>3038250.67</v>
      </c>
      <c r="E39" s="11" t="s">
        <v>9</v>
      </c>
      <c r="F39" s="3" t="s">
        <v>5</v>
      </c>
      <c r="G39" s="15">
        <v>0</v>
      </c>
      <c r="H39" s="15">
        <v>0</v>
      </c>
      <c r="I39" s="3" t="s">
        <v>28</v>
      </c>
      <c r="J39" s="15">
        <f t="shared" si="0"/>
        <v>0</v>
      </c>
      <c r="K39" s="15"/>
    </row>
    <row r="40" spans="1:11" ht="51" x14ac:dyDescent="0.25">
      <c r="A40" s="11" t="s">
        <v>52</v>
      </c>
      <c r="B40" s="12" t="s">
        <v>83</v>
      </c>
      <c r="C40" s="13" t="s">
        <v>54</v>
      </c>
      <c r="D40" s="14">
        <v>5734045.7599999998</v>
      </c>
      <c r="E40" s="11" t="s">
        <v>9</v>
      </c>
      <c r="F40" s="3" t="s">
        <v>5</v>
      </c>
      <c r="G40" s="15">
        <v>0</v>
      </c>
      <c r="H40" s="15">
        <v>0</v>
      </c>
      <c r="I40" s="3" t="s">
        <v>28</v>
      </c>
      <c r="J40" s="15">
        <f t="shared" si="0"/>
        <v>0</v>
      </c>
      <c r="K40" s="15"/>
    </row>
    <row r="41" spans="1:11" ht="51" x14ac:dyDescent="0.25">
      <c r="A41" s="11" t="s">
        <v>52</v>
      </c>
      <c r="B41" s="12" t="s">
        <v>84</v>
      </c>
      <c r="C41" s="13" t="s">
        <v>54</v>
      </c>
      <c r="D41" s="14">
        <v>2878741.9</v>
      </c>
      <c r="E41" s="11" t="s">
        <v>9</v>
      </c>
      <c r="F41" s="3" t="s">
        <v>5</v>
      </c>
      <c r="G41" s="15">
        <v>0</v>
      </c>
      <c r="H41" s="15">
        <v>0</v>
      </c>
      <c r="I41" s="3" t="s">
        <v>28</v>
      </c>
      <c r="J41" s="15">
        <f t="shared" si="0"/>
        <v>0</v>
      </c>
      <c r="K41" s="15"/>
    </row>
    <row r="42" spans="1:11" ht="38.25" x14ac:dyDescent="0.25">
      <c r="A42" s="11" t="s">
        <v>52</v>
      </c>
      <c r="B42" s="12" t="s">
        <v>85</v>
      </c>
      <c r="C42" s="13" t="s">
        <v>54</v>
      </c>
      <c r="D42" s="14">
        <v>1443776.83</v>
      </c>
      <c r="E42" s="14">
        <v>1877903.76</v>
      </c>
      <c r="F42" s="3" t="s">
        <v>5</v>
      </c>
      <c r="G42" s="15">
        <v>0</v>
      </c>
      <c r="H42" s="15">
        <v>0</v>
      </c>
      <c r="I42" s="3" t="s">
        <v>28</v>
      </c>
      <c r="J42" s="15">
        <f t="shared" si="0"/>
        <v>0</v>
      </c>
      <c r="K42" s="15">
        <f>E42*H42</f>
        <v>0</v>
      </c>
    </row>
    <row r="43" spans="1:11" ht="38.25" x14ac:dyDescent="0.25">
      <c r="A43" s="11" t="s">
        <v>77</v>
      </c>
      <c r="B43" s="12" t="s">
        <v>85</v>
      </c>
      <c r="C43" s="13" t="s">
        <v>54</v>
      </c>
      <c r="D43" s="14">
        <v>1389997.59</v>
      </c>
      <c r="E43" s="11" t="s">
        <v>9</v>
      </c>
      <c r="F43" s="3" t="s">
        <v>5</v>
      </c>
      <c r="G43" s="15">
        <v>0</v>
      </c>
      <c r="H43" s="15">
        <v>0</v>
      </c>
      <c r="I43" s="3" t="s">
        <v>28</v>
      </c>
      <c r="J43" s="15">
        <f t="shared" si="0"/>
        <v>0</v>
      </c>
      <c r="K43" s="15"/>
    </row>
    <row r="44" spans="1:11" ht="38.25" x14ac:dyDescent="0.25">
      <c r="A44" s="11" t="s">
        <v>77</v>
      </c>
      <c r="B44" s="12" t="s">
        <v>86</v>
      </c>
      <c r="C44" s="13" t="s">
        <v>54</v>
      </c>
      <c r="D44" s="14">
        <v>1310074.31</v>
      </c>
      <c r="E44" s="11" t="s">
        <v>9</v>
      </c>
      <c r="F44" s="3" t="s">
        <v>5</v>
      </c>
      <c r="G44" s="15">
        <v>0</v>
      </c>
      <c r="H44" s="15">
        <v>0</v>
      </c>
      <c r="I44" s="3" t="s">
        <v>28</v>
      </c>
      <c r="J44" s="15">
        <f t="shared" si="0"/>
        <v>0</v>
      </c>
      <c r="K44" s="15"/>
    </row>
    <row r="45" spans="1:11" ht="38.25" x14ac:dyDescent="0.25">
      <c r="A45" s="11" t="s">
        <v>77</v>
      </c>
      <c r="B45" s="12" t="s">
        <v>87</v>
      </c>
      <c r="C45" s="13" t="s">
        <v>54</v>
      </c>
      <c r="D45" s="14">
        <v>1825251.52</v>
      </c>
      <c r="E45" s="14">
        <v>2793145.41</v>
      </c>
      <c r="F45" s="3" t="s">
        <v>5</v>
      </c>
      <c r="G45" s="15">
        <v>0</v>
      </c>
      <c r="H45" s="15">
        <v>0</v>
      </c>
      <c r="I45" s="3" t="s">
        <v>28</v>
      </c>
      <c r="J45" s="15">
        <f t="shared" si="0"/>
        <v>0</v>
      </c>
      <c r="K45" s="15">
        <f>E45*H45</f>
        <v>0</v>
      </c>
    </row>
    <row r="46" spans="1:11" ht="38.25" x14ac:dyDescent="0.25">
      <c r="A46" s="11" t="s">
        <v>77</v>
      </c>
      <c r="B46" s="12" t="s">
        <v>88</v>
      </c>
      <c r="C46" s="13" t="s">
        <v>54</v>
      </c>
      <c r="D46" s="14">
        <v>2801665.4</v>
      </c>
      <c r="E46" s="14">
        <v>3227221.05</v>
      </c>
      <c r="F46" s="3" t="s">
        <v>5</v>
      </c>
      <c r="G46" s="15">
        <v>0</v>
      </c>
      <c r="H46" s="15">
        <v>0</v>
      </c>
      <c r="I46" s="3" t="s">
        <v>28</v>
      </c>
      <c r="J46" s="15">
        <f t="shared" si="0"/>
        <v>0</v>
      </c>
      <c r="K46" s="15">
        <f>E46*H46</f>
        <v>0</v>
      </c>
    </row>
    <row r="47" spans="1:11" ht="38.25" x14ac:dyDescent="0.25">
      <c r="A47" s="11" t="s">
        <v>77</v>
      </c>
      <c r="B47" s="12" t="s">
        <v>89</v>
      </c>
      <c r="C47" s="13" t="s">
        <v>54</v>
      </c>
      <c r="D47" s="14">
        <v>4797123.13</v>
      </c>
      <c r="E47" s="11" t="s">
        <v>9</v>
      </c>
      <c r="F47" s="3" t="s">
        <v>5</v>
      </c>
      <c r="G47" s="15">
        <v>0</v>
      </c>
      <c r="H47" s="15">
        <v>0</v>
      </c>
      <c r="I47" s="3" t="s">
        <v>28</v>
      </c>
      <c r="J47" s="15">
        <f t="shared" si="0"/>
        <v>0</v>
      </c>
      <c r="K47" s="15"/>
    </row>
    <row r="48" spans="1:11" ht="38.25" x14ac:dyDescent="0.25">
      <c r="A48" s="11" t="s">
        <v>52</v>
      </c>
      <c r="B48" s="12" t="s">
        <v>90</v>
      </c>
      <c r="C48" s="13" t="s">
        <v>54</v>
      </c>
      <c r="D48" s="14">
        <v>1401067.62</v>
      </c>
      <c r="E48" s="11" t="s">
        <v>9</v>
      </c>
      <c r="F48" s="3" t="s">
        <v>5</v>
      </c>
      <c r="G48" s="15">
        <v>0</v>
      </c>
      <c r="H48" s="15">
        <v>0</v>
      </c>
      <c r="I48" s="3" t="s">
        <v>28</v>
      </c>
      <c r="J48" s="15">
        <f t="shared" si="0"/>
        <v>0</v>
      </c>
      <c r="K48" s="15"/>
    </row>
    <row r="49" spans="1:11" ht="38.25" x14ac:dyDescent="0.25">
      <c r="A49" s="11" t="s">
        <v>77</v>
      </c>
      <c r="B49" s="12" t="s">
        <v>90</v>
      </c>
      <c r="C49" s="13" t="s">
        <v>54</v>
      </c>
      <c r="D49" s="14">
        <v>2388177.38</v>
      </c>
      <c r="E49" s="11" t="s">
        <v>9</v>
      </c>
      <c r="F49" s="3" t="s">
        <v>5</v>
      </c>
      <c r="G49" s="15">
        <v>0</v>
      </c>
      <c r="H49" s="15">
        <v>0</v>
      </c>
      <c r="I49" s="3" t="s">
        <v>28</v>
      </c>
      <c r="J49" s="15">
        <f t="shared" si="0"/>
        <v>0</v>
      </c>
      <c r="K49" s="15"/>
    </row>
    <row r="50" spans="1:11" ht="38.25" x14ac:dyDescent="0.25">
      <c r="A50" s="11" t="s">
        <v>77</v>
      </c>
      <c r="B50" s="12" t="s">
        <v>91</v>
      </c>
      <c r="C50" s="13" t="s">
        <v>54</v>
      </c>
      <c r="D50" s="14">
        <v>3095117.8</v>
      </c>
      <c r="E50" s="11" t="s">
        <v>9</v>
      </c>
      <c r="F50" s="3" t="s">
        <v>5</v>
      </c>
      <c r="G50" s="15">
        <v>0</v>
      </c>
      <c r="H50" s="15">
        <v>0</v>
      </c>
      <c r="I50" s="3" t="s">
        <v>28</v>
      </c>
      <c r="J50" s="15">
        <f t="shared" si="0"/>
        <v>0</v>
      </c>
      <c r="K50" s="15"/>
    </row>
    <row r="51" spans="1:11" ht="63.75" x14ac:dyDescent="0.25">
      <c r="A51" s="11" t="s">
        <v>52</v>
      </c>
      <c r="B51" s="12" t="s">
        <v>92</v>
      </c>
      <c r="C51" s="13" t="s">
        <v>54</v>
      </c>
      <c r="D51" s="14">
        <v>4833570.43</v>
      </c>
      <c r="E51" s="11" t="s">
        <v>9</v>
      </c>
      <c r="F51" s="3" t="s">
        <v>5</v>
      </c>
      <c r="G51" s="15">
        <v>0</v>
      </c>
      <c r="H51" s="15">
        <v>0</v>
      </c>
      <c r="I51" s="3" t="s">
        <v>28</v>
      </c>
      <c r="J51" s="15">
        <f t="shared" si="0"/>
        <v>0</v>
      </c>
      <c r="K51" s="15"/>
    </row>
    <row r="52" spans="1:11" ht="63.75" x14ac:dyDescent="0.25">
      <c r="A52" s="11" t="s">
        <v>52</v>
      </c>
      <c r="B52" s="12" t="s">
        <v>93</v>
      </c>
      <c r="C52" s="13" t="s">
        <v>54</v>
      </c>
      <c r="D52" s="14">
        <v>6858311.46</v>
      </c>
      <c r="E52" s="11" t="s">
        <v>9</v>
      </c>
      <c r="F52" s="3" t="s">
        <v>5</v>
      </c>
      <c r="G52" s="15">
        <v>0</v>
      </c>
      <c r="H52" s="15">
        <v>0</v>
      </c>
      <c r="I52" s="3" t="s">
        <v>28</v>
      </c>
      <c r="J52" s="15">
        <f t="shared" si="0"/>
        <v>0</v>
      </c>
      <c r="K52" s="15"/>
    </row>
    <row r="53" spans="1:11" ht="63.75" x14ac:dyDescent="0.25">
      <c r="A53" s="11" t="s">
        <v>52</v>
      </c>
      <c r="B53" s="12" t="s">
        <v>94</v>
      </c>
      <c r="C53" s="13" t="s">
        <v>54</v>
      </c>
      <c r="D53" s="14">
        <v>13737192.09</v>
      </c>
      <c r="E53" s="11" t="s">
        <v>9</v>
      </c>
      <c r="F53" s="3" t="s">
        <v>5</v>
      </c>
      <c r="G53" s="15">
        <v>0</v>
      </c>
      <c r="H53" s="15">
        <v>0</v>
      </c>
      <c r="I53" s="3" t="s">
        <v>28</v>
      </c>
      <c r="J53" s="15">
        <f t="shared" si="0"/>
        <v>0</v>
      </c>
      <c r="K53" s="15"/>
    </row>
    <row r="54" spans="1:11" ht="63.75" x14ac:dyDescent="0.25">
      <c r="A54" s="11" t="s">
        <v>52</v>
      </c>
      <c r="B54" s="12" t="s">
        <v>95</v>
      </c>
      <c r="C54" s="13" t="s">
        <v>54</v>
      </c>
      <c r="D54" s="14">
        <v>4865502.49</v>
      </c>
      <c r="E54" s="11" t="s">
        <v>9</v>
      </c>
      <c r="F54" s="3" t="s">
        <v>5</v>
      </c>
      <c r="G54" s="15">
        <v>0</v>
      </c>
      <c r="H54" s="15">
        <v>0</v>
      </c>
      <c r="I54" s="3" t="s">
        <v>28</v>
      </c>
      <c r="J54" s="15">
        <f t="shared" si="0"/>
        <v>0</v>
      </c>
      <c r="K54" s="15"/>
    </row>
    <row r="55" spans="1:11" ht="63.75" x14ac:dyDescent="0.25">
      <c r="A55" s="11" t="s">
        <v>52</v>
      </c>
      <c r="B55" s="12" t="s">
        <v>96</v>
      </c>
      <c r="C55" s="13" t="s">
        <v>54</v>
      </c>
      <c r="D55" s="14">
        <v>12100984.57</v>
      </c>
      <c r="E55" s="11"/>
      <c r="F55" s="3" t="s">
        <v>5</v>
      </c>
      <c r="G55" s="15">
        <v>0</v>
      </c>
      <c r="H55" s="15">
        <v>0</v>
      </c>
      <c r="I55" s="3" t="s">
        <v>28</v>
      </c>
      <c r="J55" s="15">
        <f t="shared" si="0"/>
        <v>0</v>
      </c>
      <c r="K55" s="15">
        <f>E55*H55</f>
        <v>0</v>
      </c>
    </row>
    <row r="56" spans="1:11" ht="63.75" x14ac:dyDescent="0.25">
      <c r="A56" s="11" t="s">
        <v>77</v>
      </c>
      <c r="B56" s="12" t="s">
        <v>96</v>
      </c>
      <c r="C56" s="13" t="s">
        <v>54</v>
      </c>
      <c r="D56" s="14">
        <v>7132814.25</v>
      </c>
      <c r="E56" s="14">
        <v>11819054.869999999</v>
      </c>
      <c r="F56" s="3" t="s">
        <v>5</v>
      </c>
      <c r="G56" s="15">
        <v>0</v>
      </c>
      <c r="H56" s="15">
        <v>0</v>
      </c>
      <c r="I56" s="3" t="s">
        <v>28</v>
      </c>
      <c r="J56" s="15">
        <f t="shared" si="0"/>
        <v>0</v>
      </c>
      <c r="K56" s="15">
        <f>E56*H56</f>
        <v>0</v>
      </c>
    </row>
    <row r="57" spans="1:11" ht="63.75" x14ac:dyDescent="0.25">
      <c r="A57" s="11" t="s">
        <v>52</v>
      </c>
      <c r="B57" s="12" t="s">
        <v>97</v>
      </c>
      <c r="C57" s="13" t="s">
        <v>54</v>
      </c>
      <c r="D57" s="14">
        <v>12729645.48</v>
      </c>
      <c r="E57" s="11" t="s">
        <v>9</v>
      </c>
      <c r="F57" s="3" t="s">
        <v>5</v>
      </c>
      <c r="G57" s="15">
        <v>0</v>
      </c>
      <c r="H57" s="15">
        <v>0</v>
      </c>
      <c r="I57" s="3" t="s">
        <v>28</v>
      </c>
      <c r="J57" s="15">
        <f t="shared" si="0"/>
        <v>0</v>
      </c>
      <c r="K57" s="15"/>
    </row>
    <row r="58" spans="1:11" ht="63.75" x14ac:dyDescent="0.25">
      <c r="A58" s="11" t="s">
        <v>77</v>
      </c>
      <c r="B58" s="12" t="s">
        <v>97</v>
      </c>
      <c r="C58" s="13" t="s">
        <v>54</v>
      </c>
      <c r="D58" s="14">
        <v>9263848.5600000005</v>
      </c>
      <c r="E58" s="11" t="s">
        <v>9</v>
      </c>
      <c r="F58" s="3" t="s">
        <v>5</v>
      </c>
      <c r="G58" s="15">
        <v>0</v>
      </c>
      <c r="H58" s="15">
        <v>0</v>
      </c>
      <c r="I58" s="3" t="s">
        <v>28</v>
      </c>
      <c r="J58" s="15">
        <f t="shared" si="0"/>
        <v>0</v>
      </c>
      <c r="K58" s="15"/>
    </row>
    <row r="59" spans="1:11" ht="51" x14ac:dyDescent="0.25">
      <c r="A59" s="11" t="s">
        <v>52</v>
      </c>
      <c r="B59" s="12" t="s">
        <v>98</v>
      </c>
      <c r="C59" s="13" t="s">
        <v>54</v>
      </c>
      <c r="D59" s="14">
        <v>19670325.920000002</v>
      </c>
      <c r="E59" s="11" t="s">
        <v>9</v>
      </c>
      <c r="F59" s="3" t="s">
        <v>5</v>
      </c>
      <c r="G59" s="15">
        <v>0</v>
      </c>
      <c r="H59" s="15">
        <v>0</v>
      </c>
      <c r="I59" s="3" t="s">
        <v>28</v>
      </c>
      <c r="J59" s="15">
        <f t="shared" si="0"/>
        <v>0</v>
      </c>
      <c r="K59" s="15"/>
    </row>
    <row r="60" spans="1:11" ht="63.75" x14ac:dyDescent="0.25">
      <c r="A60" s="11" t="s">
        <v>52</v>
      </c>
      <c r="B60" s="12" t="s">
        <v>99</v>
      </c>
      <c r="C60" s="13" t="s">
        <v>54</v>
      </c>
      <c r="D60" s="14">
        <v>6923696.2999999998</v>
      </c>
      <c r="E60" s="11" t="s">
        <v>9</v>
      </c>
      <c r="F60" s="3" t="s">
        <v>5</v>
      </c>
      <c r="G60" s="15">
        <v>0</v>
      </c>
      <c r="H60" s="15">
        <v>0</v>
      </c>
      <c r="I60" s="3" t="s">
        <v>28</v>
      </c>
      <c r="J60" s="15">
        <f t="shared" si="0"/>
        <v>0</v>
      </c>
      <c r="K60" s="15"/>
    </row>
    <row r="61" spans="1:11" ht="63.75" x14ac:dyDescent="0.25">
      <c r="A61" s="11" t="s">
        <v>52</v>
      </c>
      <c r="B61" s="12" t="s">
        <v>100</v>
      </c>
      <c r="C61" s="13" t="s">
        <v>54</v>
      </c>
      <c r="D61" s="14">
        <v>8898296.1099999994</v>
      </c>
      <c r="E61" s="11" t="s">
        <v>9</v>
      </c>
      <c r="F61" s="3" t="s">
        <v>5</v>
      </c>
      <c r="G61" s="15">
        <v>0</v>
      </c>
      <c r="H61" s="15">
        <v>0</v>
      </c>
      <c r="I61" s="3" t="s">
        <v>28</v>
      </c>
      <c r="J61" s="15">
        <f t="shared" si="0"/>
        <v>0</v>
      </c>
      <c r="K61" s="15"/>
    </row>
    <row r="62" spans="1:11" ht="63.75" x14ac:dyDescent="0.25">
      <c r="A62" s="11" t="s">
        <v>52</v>
      </c>
      <c r="B62" s="12" t="s">
        <v>101</v>
      </c>
      <c r="C62" s="13" t="s">
        <v>54</v>
      </c>
      <c r="D62" s="14">
        <v>13628492.1</v>
      </c>
      <c r="E62" s="11" t="s">
        <v>9</v>
      </c>
      <c r="F62" s="3" t="s">
        <v>5</v>
      </c>
      <c r="G62" s="15">
        <v>0</v>
      </c>
      <c r="H62" s="15">
        <v>0</v>
      </c>
      <c r="I62" s="3" t="s">
        <v>28</v>
      </c>
      <c r="J62" s="15">
        <f t="shared" si="0"/>
        <v>0</v>
      </c>
      <c r="K62" s="15"/>
    </row>
    <row r="63" spans="1:11" ht="63.75" x14ac:dyDescent="0.25">
      <c r="A63" s="11" t="s">
        <v>52</v>
      </c>
      <c r="B63" s="12" t="s">
        <v>102</v>
      </c>
      <c r="C63" s="13" t="s">
        <v>54</v>
      </c>
      <c r="D63" s="14">
        <v>16801473.300000001</v>
      </c>
      <c r="E63" s="11" t="s">
        <v>9</v>
      </c>
      <c r="F63" s="3" t="s">
        <v>5</v>
      </c>
      <c r="G63" s="15">
        <v>0</v>
      </c>
      <c r="H63" s="15">
        <v>0</v>
      </c>
      <c r="I63" s="3" t="s">
        <v>28</v>
      </c>
      <c r="J63" s="15">
        <f t="shared" si="0"/>
        <v>0</v>
      </c>
      <c r="K63" s="15"/>
    </row>
    <row r="64" spans="1:11" ht="51" x14ac:dyDescent="0.25">
      <c r="A64" s="11" t="s">
        <v>77</v>
      </c>
      <c r="B64" s="12" t="s">
        <v>103</v>
      </c>
      <c r="C64" s="13" t="s">
        <v>54</v>
      </c>
      <c r="D64" s="14">
        <v>5998338.9299999997</v>
      </c>
      <c r="E64" s="11" t="s">
        <v>9</v>
      </c>
      <c r="F64" s="3" t="s">
        <v>5</v>
      </c>
      <c r="G64" s="15">
        <v>0</v>
      </c>
      <c r="H64" s="15">
        <v>0</v>
      </c>
      <c r="I64" s="3" t="s">
        <v>28</v>
      </c>
      <c r="J64" s="15">
        <f t="shared" si="0"/>
        <v>0</v>
      </c>
      <c r="K64" s="15"/>
    </row>
    <row r="65" spans="1:11" ht="51" x14ac:dyDescent="0.25">
      <c r="A65" s="11" t="s">
        <v>77</v>
      </c>
      <c r="B65" s="12" t="s">
        <v>104</v>
      </c>
      <c r="C65" s="13" t="s">
        <v>54</v>
      </c>
      <c r="D65" s="14">
        <v>6029060.0300000003</v>
      </c>
      <c r="E65" s="11" t="s">
        <v>9</v>
      </c>
      <c r="F65" s="3" t="s">
        <v>5</v>
      </c>
      <c r="G65" s="15">
        <v>0</v>
      </c>
      <c r="H65" s="15">
        <v>0</v>
      </c>
      <c r="I65" s="3" t="s">
        <v>28</v>
      </c>
      <c r="J65" s="15">
        <f t="shared" si="0"/>
        <v>0</v>
      </c>
      <c r="K65" s="15"/>
    </row>
    <row r="66" spans="1:11" ht="51" x14ac:dyDescent="0.25">
      <c r="A66" s="11" t="s">
        <v>77</v>
      </c>
      <c r="B66" s="12" t="s">
        <v>105</v>
      </c>
      <c r="C66" s="13" t="s">
        <v>54</v>
      </c>
      <c r="D66" s="14">
        <v>5286895</v>
      </c>
      <c r="E66" s="11" t="s">
        <v>9</v>
      </c>
      <c r="F66" s="3" t="s">
        <v>5</v>
      </c>
      <c r="G66" s="15">
        <v>0</v>
      </c>
      <c r="H66" s="15">
        <v>0</v>
      </c>
      <c r="I66" s="3" t="s">
        <v>28</v>
      </c>
      <c r="J66" s="15">
        <f t="shared" si="0"/>
        <v>0</v>
      </c>
      <c r="K66" s="15"/>
    </row>
    <row r="67" spans="1:11" ht="51" x14ac:dyDescent="0.25">
      <c r="A67" s="11" t="s">
        <v>52</v>
      </c>
      <c r="B67" s="12" t="s">
        <v>106</v>
      </c>
      <c r="C67" s="13" t="s">
        <v>54</v>
      </c>
      <c r="D67" s="14">
        <v>7247257.2599999998</v>
      </c>
      <c r="E67" s="11" t="s">
        <v>9</v>
      </c>
      <c r="F67" s="3" t="s">
        <v>5</v>
      </c>
      <c r="G67" s="15">
        <v>0</v>
      </c>
      <c r="H67" s="15">
        <v>0</v>
      </c>
      <c r="I67" s="3" t="s">
        <v>28</v>
      </c>
      <c r="J67" s="15">
        <f t="shared" si="0"/>
        <v>0</v>
      </c>
      <c r="K67" s="15"/>
    </row>
    <row r="68" spans="1:11" ht="51" x14ac:dyDescent="0.25">
      <c r="A68" s="11" t="s">
        <v>77</v>
      </c>
      <c r="B68" s="12" t="s">
        <v>106</v>
      </c>
      <c r="C68" s="13" t="s">
        <v>54</v>
      </c>
      <c r="D68" s="14">
        <v>6275933.8200000003</v>
      </c>
      <c r="E68" s="11" t="s">
        <v>9</v>
      </c>
      <c r="F68" s="3" t="s">
        <v>5</v>
      </c>
      <c r="G68" s="15">
        <v>0</v>
      </c>
      <c r="H68" s="15">
        <v>0</v>
      </c>
      <c r="I68" s="3" t="s">
        <v>28</v>
      </c>
      <c r="J68" s="15">
        <f t="shared" si="0"/>
        <v>0</v>
      </c>
      <c r="K68" s="15"/>
    </row>
    <row r="69" spans="1:11" ht="51" x14ac:dyDescent="0.25">
      <c r="A69" s="11" t="s">
        <v>77</v>
      </c>
      <c r="B69" s="12" t="s">
        <v>107</v>
      </c>
      <c r="C69" s="13" t="s">
        <v>54</v>
      </c>
      <c r="D69" s="14">
        <v>8087009.71</v>
      </c>
      <c r="E69" s="11" t="s">
        <v>9</v>
      </c>
      <c r="F69" s="3" t="s">
        <v>5</v>
      </c>
      <c r="G69" s="15">
        <v>0</v>
      </c>
      <c r="H69" s="15">
        <v>0</v>
      </c>
      <c r="I69" s="3" t="s">
        <v>28</v>
      </c>
      <c r="J69" s="15">
        <f t="shared" ref="J69:J103" si="2">D69*G69</f>
        <v>0</v>
      </c>
      <c r="K69" s="15"/>
    </row>
    <row r="70" spans="1:11" ht="51" x14ac:dyDescent="0.25">
      <c r="A70" s="11" t="s">
        <v>52</v>
      </c>
      <c r="B70" s="12" t="s">
        <v>108</v>
      </c>
      <c r="C70" s="13" t="s">
        <v>54</v>
      </c>
      <c r="D70" s="14">
        <v>6219679.54</v>
      </c>
      <c r="E70" s="11" t="s">
        <v>9</v>
      </c>
      <c r="F70" s="3" t="s">
        <v>5</v>
      </c>
      <c r="G70" s="15">
        <v>0</v>
      </c>
      <c r="H70" s="15">
        <v>0</v>
      </c>
      <c r="I70" s="3" t="s">
        <v>28</v>
      </c>
      <c r="J70" s="15">
        <f t="shared" si="2"/>
        <v>0</v>
      </c>
      <c r="K70" s="15"/>
    </row>
    <row r="71" spans="1:11" ht="51" x14ac:dyDescent="0.25">
      <c r="A71" s="11" t="s">
        <v>77</v>
      </c>
      <c r="B71" s="12" t="s">
        <v>108</v>
      </c>
      <c r="C71" s="13" t="s">
        <v>54</v>
      </c>
      <c r="D71" s="14">
        <v>5763761.96</v>
      </c>
      <c r="E71" s="11" t="s">
        <v>9</v>
      </c>
      <c r="F71" s="3" t="s">
        <v>5</v>
      </c>
      <c r="G71" s="15">
        <v>0</v>
      </c>
      <c r="H71" s="15">
        <v>0</v>
      </c>
      <c r="I71" s="3" t="s">
        <v>28</v>
      </c>
      <c r="J71" s="15">
        <f t="shared" si="2"/>
        <v>0</v>
      </c>
      <c r="K71" s="15"/>
    </row>
    <row r="72" spans="1:11" ht="25.5" x14ac:dyDescent="0.25">
      <c r="A72" s="11" t="s">
        <v>14</v>
      </c>
      <c r="B72" s="12" t="s">
        <v>15</v>
      </c>
      <c r="C72" s="13" t="s">
        <v>109</v>
      </c>
      <c r="D72" s="14">
        <v>1813117.32</v>
      </c>
      <c r="E72" s="14">
        <v>1847059.92</v>
      </c>
      <c r="F72" s="3" t="s">
        <v>134</v>
      </c>
      <c r="G72" s="15">
        <v>0</v>
      </c>
      <c r="H72" s="15">
        <v>0</v>
      </c>
      <c r="I72" s="3" t="s">
        <v>28</v>
      </c>
      <c r="J72" s="15">
        <f t="shared" si="2"/>
        <v>0</v>
      </c>
      <c r="K72" s="15">
        <f t="shared" ref="K72:K103" si="3">E72*H72</f>
        <v>0</v>
      </c>
    </row>
    <row r="73" spans="1:11" ht="25.5" x14ac:dyDescent="0.25">
      <c r="A73" s="11" t="s">
        <v>14</v>
      </c>
      <c r="B73" s="12" t="s">
        <v>110</v>
      </c>
      <c r="C73" s="13" t="s">
        <v>109</v>
      </c>
      <c r="D73" s="14">
        <v>103890.37</v>
      </c>
      <c r="E73" s="14">
        <v>90840.94</v>
      </c>
      <c r="F73" s="3" t="s">
        <v>134</v>
      </c>
      <c r="G73" s="15">
        <v>0</v>
      </c>
      <c r="H73" s="15">
        <v>0</v>
      </c>
      <c r="I73" s="3" t="s">
        <v>28</v>
      </c>
      <c r="J73" s="15">
        <f t="shared" si="2"/>
        <v>0</v>
      </c>
      <c r="K73" s="15">
        <f t="shared" si="3"/>
        <v>0</v>
      </c>
    </row>
    <row r="74" spans="1:11" ht="63.75" x14ac:dyDescent="0.25">
      <c r="A74" s="11" t="s">
        <v>14</v>
      </c>
      <c r="B74" s="12" t="s">
        <v>111</v>
      </c>
      <c r="C74" s="13" t="s">
        <v>109</v>
      </c>
      <c r="D74" s="14">
        <v>1506618.74</v>
      </c>
      <c r="E74" s="11" t="s">
        <v>9</v>
      </c>
      <c r="F74" s="3" t="s">
        <v>134</v>
      </c>
      <c r="G74" s="15">
        <v>0</v>
      </c>
      <c r="H74" s="15">
        <v>0</v>
      </c>
      <c r="I74" s="3" t="s">
        <v>28</v>
      </c>
      <c r="J74" s="15">
        <f t="shared" si="2"/>
        <v>0</v>
      </c>
      <c r="K74" s="15"/>
    </row>
    <row r="75" spans="1:11" ht="38.25" x14ac:dyDescent="0.25">
      <c r="A75" s="11" t="s">
        <v>52</v>
      </c>
      <c r="B75" s="12" t="s">
        <v>112</v>
      </c>
      <c r="C75" s="13" t="s">
        <v>109</v>
      </c>
      <c r="D75" s="14">
        <v>36771.24</v>
      </c>
      <c r="E75" s="11" t="s">
        <v>9</v>
      </c>
      <c r="F75" s="3" t="s">
        <v>134</v>
      </c>
      <c r="G75" s="15">
        <v>0</v>
      </c>
      <c r="H75" s="15">
        <v>0</v>
      </c>
      <c r="I75" s="3" t="s">
        <v>28</v>
      </c>
      <c r="J75" s="15">
        <f t="shared" si="2"/>
        <v>0</v>
      </c>
      <c r="K75" s="15"/>
    </row>
    <row r="76" spans="1:11" ht="38.25" x14ac:dyDescent="0.25">
      <c r="A76" s="11" t="s">
        <v>113</v>
      </c>
      <c r="B76" s="12" t="s">
        <v>114</v>
      </c>
      <c r="C76" s="13" t="s">
        <v>115</v>
      </c>
      <c r="D76" s="14">
        <v>23630.37</v>
      </c>
      <c r="E76" s="14">
        <v>25062.83</v>
      </c>
      <c r="F76" s="3" t="s">
        <v>4</v>
      </c>
      <c r="G76" s="15">
        <v>0</v>
      </c>
      <c r="H76" s="15">
        <v>0</v>
      </c>
      <c r="I76" s="3" t="s">
        <v>28</v>
      </c>
      <c r="J76" s="15">
        <f t="shared" si="2"/>
        <v>0</v>
      </c>
      <c r="K76" s="15">
        <f t="shared" si="3"/>
        <v>0</v>
      </c>
    </row>
    <row r="77" spans="1:11" ht="38.25" x14ac:dyDescent="0.25">
      <c r="A77" s="11" t="s">
        <v>113</v>
      </c>
      <c r="B77" s="12" t="s">
        <v>116</v>
      </c>
      <c r="C77" s="13" t="s">
        <v>115</v>
      </c>
      <c r="D77" s="14">
        <v>22812.73</v>
      </c>
      <c r="E77" s="14">
        <v>18782.2</v>
      </c>
      <c r="F77" s="3" t="s">
        <v>4</v>
      </c>
      <c r="G77" s="15">
        <v>0</v>
      </c>
      <c r="H77" s="15">
        <v>0</v>
      </c>
      <c r="I77" s="3" t="s">
        <v>28</v>
      </c>
      <c r="J77" s="15">
        <f t="shared" si="2"/>
        <v>0</v>
      </c>
      <c r="K77" s="15">
        <f t="shared" si="3"/>
        <v>0</v>
      </c>
    </row>
    <row r="78" spans="1:11" ht="38.25" x14ac:dyDescent="0.25">
      <c r="A78" s="11" t="s">
        <v>117</v>
      </c>
      <c r="B78" s="12" t="s">
        <v>118</v>
      </c>
      <c r="C78" s="13" t="s">
        <v>115</v>
      </c>
      <c r="D78" s="14">
        <v>7326.85</v>
      </c>
      <c r="E78" s="14">
        <v>26648.51</v>
      </c>
      <c r="F78" s="3" t="s">
        <v>4</v>
      </c>
      <c r="G78" s="15">
        <v>0</v>
      </c>
      <c r="H78" s="15">
        <v>0</v>
      </c>
      <c r="I78" s="3" t="s">
        <v>28</v>
      </c>
      <c r="J78" s="15">
        <f t="shared" si="2"/>
        <v>0</v>
      </c>
      <c r="K78" s="15">
        <f t="shared" si="3"/>
        <v>0</v>
      </c>
    </row>
    <row r="79" spans="1:11" ht="38.25" x14ac:dyDescent="0.25">
      <c r="A79" s="11" t="s">
        <v>113</v>
      </c>
      <c r="B79" s="12" t="s">
        <v>118</v>
      </c>
      <c r="C79" s="13" t="s">
        <v>115</v>
      </c>
      <c r="D79" s="14">
        <v>24962.68</v>
      </c>
      <c r="E79" s="14">
        <v>17748.91</v>
      </c>
      <c r="F79" s="3" t="s">
        <v>4</v>
      </c>
      <c r="G79" s="15">
        <v>0</v>
      </c>
      <c r="H79" s="15">
        <v>0</v>
      </c>
      <c r="I79" s="3" t="s">
        <v>28</v>
      </c>
      <c r="J79" s="15">
        <f t="shared" si="2"/>
        <v>0</v>
      </c>
      <c r="K79" s="15">
        <f t="shared" si="3"/>
        <v>0</v>
      </c>
    </row>
    <row r="80" spans="1:11" ht="38.25" x14ac:dyDescent="0.25">
      <c r="A80" s="11" t="s">
        <v>117</v>
      </c>
      <c r="B80" s="12" t="s">
        <v>119</v>
      </c>
      <c r="C80" s="13" t="s">
        <v>115</v>
      </c>
      <c r="D80" s="14">
        <v>8131.51</v>
      </c>
      <c r="E80" s="11" t="s">
        <v>9</v>
      </c>
      <c r="F80" s="3" t="s">
        <v>4</v>
      </c>
      <c r="G80" s="15">
        <v>0</v>
      </c>
      <c r="H80" s="15">
        <v>0</v>
      </c>
      <c r="I80" s="3" t="s">
        <v>28</v>
      </c>
      <c r="J80" s="15">
        <f t="shared" si="2"/>
        <v>0</v>
      </c>
      <c r="K80" s="15"/>
    </row>
    <row r="81" spans="1:11" ht="38.25" x14ac:dyDescent="0.25">
      <c r="A81" s="11" t="s">
        <v>113</v>
      </c>
      <c r="B81" s="12" t="s">
        <v>119</v>
      </c>
      <c r="C81" s="13" t="s">
        <v>115</v>
      </c>
      <c r="D81" s="14">
        <v>12447.75</v>
      </c>
      <c r="E81" s="14">
        <v>17626.77</v>
      </c>
      <c r="F81" s="3" t="s">
        <v>4</v>
      </c>
      <c r="G81" s="15">
        <v>0</v>
      </c>
      <c r="H81" s="15">
        <v>0</v>
      </c>
      <c r="I81" s="3" t="s">
        <v>28</v>
      </c>
      <c r="J81" s="15">
        <f t="shared" si="2"/>
        <v>0</v>
      </c>
      <c r="K81" s="15">
        <f t="shared" si="3"/>
        <v>0</v>
      </c>
    </row>
    <row r="82" spans="1:11" ht="38.25" x14ac:dyDescent="0.25">
      <c r="A82" s="11" t="s">
        <v>117</v>
      </c>
      <c r="B82" s="12" t="s">
        <v>120</v>
      </c>
      <c r="C82" s="13" t="s">
        <v>115</v>
      </c>
      <c r="D82" s="14">
        <v>1121.9100000000001</v>
      </c>
      <c r="E82" s="11" t="s">
        <v>9</v>
      </c>
      <c r="F82" s="3" t="s">
        <v>4</v>
      </c>
      <c r="G82" s="15">
        <v>0</v>
      </c>
      <c r="H82" s="15">
        <v>0</v>
      </c>
      <c r="I82" s="3" t="s">
        <v>28</v>
      </c>
      <c r="J82" s="15">
        <f t="shared" si="2"/>
        <v>0</v>
      </c>
      <c r="K82" s="15"/>
    </row>
    <row r="83" spans="1:11" ht="38.25" x14ac:dyDescent="0.25">
      <c r="A83" s="11" t="s">
        <v>113</v>
      </c>
      <c r="B83" s="12" t="s">
        <v>120</v>
      </c>
      <c r="C83" s="13" t="s">
        <v>115</v>
      </c>
      <c r="D83" s="14">
        <v>7928.25</v>
      </c>
      <c r="E83" s="14">
        <v>5937.74</v>
      </c>
      <c r="F83" s="3" t="s">
        <v>4</v>
      </c>
      <c r="G83" s="15">
        <v>0</v>
      </c>
      <c r="H83" s="15">
        <v>0</v>
      </c>
      <c r="I83" s="3" t="s">
        <v>28</v>
      </c>
      <c r="J83" s="15">
        <f t="shared" si="2"/>
        <v>0</v>
      </c>
      <c r="K83" s="15">
        <f t="shared" si="3"/>
        <v>0</v>
      </c>
    </row>
    <row r="84" spans="1:11" ht="38.25" x14ac:dyDescent="0.25">
      <c r="A84" s="11" t="s">
        <v>117</v>
      </c>
      <c r="B84" s="12" t="s">
        <v>121</v>
      </c>
      <c r="C84" s="13" t="s">
        <v>115</v>
      </c>
      <c r="D84" s="14">
        <v>5121</v>
      </c>
      <c r="E84" s="14">
        <v>4171.62</v>
      </c>
      <c r="F84" s="3" t="s">
        <v>4</v>
      </c>
      <c r="G84" s="15">
        <v>0</v>
      </c>
      <c r="H84" s="15">
        <v>0</v>
      </c>
      <c r="I84" s="3" t="s">
        <v>28</v>
      </c>
      <c r="J84" s="15">
        <f t="shared" si="2"/>
        <v>0</v>
      </c>
      <c r="K84" s="15">
        <f t="shared" si="3"/>
        <v>0</v>
      </c>
    </row>
    <row r="85" spans="1:11" ht="38.25" x14ac:dyDescent="0.25">
      <c r="A85" s="11" t="s">
        <v>113</v>
      </c>
      <c r="B85" s="12" t="s">
        <v>121</v>
      </c>
      <c r="C85" s="13" t="s">
        <v>115</v>
      </c>
      <c r="D85" s="14">
        <v>6602.94</v>
      </c>
      <c r="E85" s="14">
        <v>6095.57</v>
      </c>
      <c r="F85" s="3" t="s">
        <v>4</v>
      </c>
      <c r="G85" s="15">
        <v>0</v>
      </c>
      <c r="H85" s="15">
        <v>0</v>
      </c>
      <c r="I85" s="3" t="s">
        <v>28</v>
      </c>
      <c r="J85" s="15">
        <f t="shared" si="2"/>
        <v>0</v>
      </c>
      <c r="K85" s="15">
        <f t="shared" si="3"/>
        <v>0</v>
      </c>
    </row>
    <row r="86" spans="1:11" ht="38.25" x14ac:dyDescent="0.25">
      <c r="A86" s="11" t="s">
        <v>113</v>
      </c>
      <c r="B86" s="12" t="s">
        <v>122</v>
      </c>
      <c r="C86" s="13" t="s">
        <v>115</v>
      </c>
      <c r="D86" s="14">
        <v>5498.27</v>
      </c>
      <c r="E86" s="14">
        <v>4858.3900000000003</v>
      </c>
      <c r="F86" s="3" t="s">
        <v>4</v>
      </c>
      <c r="G86" s="15">
        <v>0</v>
      </c>
      <c r="H86" s="15">
        <v>0</v>
      </c>
      <c r="I86" s="3" t="s">
        <v>28</v>
      </c>
      <c r="J86" s="15">
        <f t="shared" si="2"/>
        <v>0</v>
      </c>
      <c r="K86" s="15">
        <f t="shared" si="3"/>
        <v>0</v>
      </c>
    </row>
    <row r="87" spans="1:11" ht="38.25" x14ac:dyDescent="0.25">
      <c r="A87" s="11" t="s">
        <v>117</v>
      </c>
      <c r="B87" s="12" t="s">
        <v>123</v>
      </c>
      <c r="C87" s="13" t="s">
        <v>115</v>
      </c>
      <c r="D87" s="14">
        <v>4208.8900000000003</v>
      </c>
      <c r="E87" s="11" t="s">
        <v>9</v>
      </c>
      <c r="F87" s="3" t="s">
        <v>4</v>
      </c>
      <c r="G87" s="15">
        <v>0</v>
      </c>
      <c r="H87" s="15">
        <v>0</v>
      </c>
      <c r="I87" s="3" t="s">
        <v>28</v>
      </c>
      <c r="J87" s="15">
        <f t="shared" si="2"/>
        <v>0</v>
      </c>
      <c r="K87" s="15"/>
    </row>
    <row r="88" spans="1:11" ht="38.25" x14ac:dyDescent="0.25">
      <c r="A88" s="11" t="s">
        <v>113</v>
      </c>
      <c r="B88" s="12" t="s">
        <v>123</v>
      </c>
      <c r="C88" s="13" t="s">
        <v>115</v>
      </c>
      <c r="D88" s="14">
        <v>4325.12</v>
      </c>
      <c r="E88" s="14">
        <v>3732.92</v>
      </c>
      <c r="F88" s="3" t="s">
        <v>4</v>
      </c>
      <c r="G88" s="15">
        <v>0</v>
      </c>
      <c r="H88" s="15">
        <v>0</v>
      </c>
      <c r="I88" s="3" t="s">
        <v>28</v>
      </c>
      <c r="J88" s="15">
        <f t="shared" si="2"/>
        <v>0</v>
      </c>
      <c r="K88" s="15">
        <f t="shared" si="3"/>
        <v>0</v>
      </c>
    </row>
    <row r="89" spans="1:11" ht="38.25" x14ac:dyDescent="0.25">
      <c r="A89" s="11" t="s">
        <v>113</v>
      </c>
      <c r="B89" s="12" t="s">
        <v>124</v>
      </c>
      <c r="C89" s="13" t="s">
        <v>115</v>
      </c>
      <c r="D89" s="14">
        <v>3807.85</v>
      </c>
      <c r="E89" s="14">
        <v>3807.85</v>
      </c>
      <c r="F89" s="3" t="s">
        <v>4</v>
      </c>
      <c r="G89" s="15">
        <v>0</v>
      </c>
      <c r="H89" s="15">
        <v>0</v>
      </c>
      <c r="I89" s="3" t="s">
        <v>28</v>
      </c>
      <c r="J89" s="15">
        <f t="shared" si="2"/>
        <v>0</v>
      </c>
      <c r="K89" s="15">
        <f t="shared" si="3"/>
        <v>0</v>
      </c>
    </row>
    <row r="90" spans="1:11" ht="38.25" x14ac:dyDescent="0.25">
      <c r="A90" s="11" t="s">
        <v>113</v>
      </c>
      <c r="B90" s="12" t="s">
        <v>125</v>
      </c>
      <c r="C90" s="13" t="s">
        <v>115</v>
      </c>
      <c r="D90" s="14">
        <v>28590.59</v>
      </c>
      <c r="E90" s="11" t="s">
        <v>9</v>
      </c>
      <c r="F90" s="3" t="s">
        <v>4</v>
      </c>
      <c r="G90" s="15">
        <v>0</v>
      </c>
      <c r="H90" s="15">
        <v>0</v>
      </c>
      <c r="I90" s="3" t="s">
        <v>28</v>
      </c>
      <c r="J90" s="15">
        <f t="shared" si="2"/>
        <v>0</v>
      </c>
      <c r="K90" s="15"/>
    </row>
    <row r="91" spans="1:11" ht="38.25" x14ac:dyDescent="0.25">
      <c r="A91" s="11" t="s">
        <v>113</v>
      </c>
      <c r="B91" s="12" t="s">
        <v>126</v>
      </c>
      <c r="C91" s="13" t="s">
        <v>115</v>
      </c>
      <c r="D91" s="14">
        <v>14056.98</v>
      </c>
      <c r="E91" s="11" t="s">
        <v>9</v>
      </c>
      <c r="F91" s="3" t="s">
        <v>4</v>
      </c>
      <c r="G91" s="15">
        <v>0</v>
      </c>
      <c r="H91" s="15">
        <v>0</v>
      </c>
      <c r="I91" s="3" t="s">
        <v>28</v>
      </c>
      <c r="J91" s="15">
        <f t="shared" si="2"/>
        <v>0</v>
      </c>
      <c r="K91" s="15"/>
    </row>
    <row r="92" spans="1:11" ht="38.25" x14ac:dyDescent="0.25">
      <c r="A92" s="11" t="s">
        <v>117</v>
      </c>
      <c r="B92" s="12" t="s">
        <v>127</v>
      </c>
      <c r="C92" s="13" t="s">
        <v>115</v>
      </c>
      <c r="D92" s="14">
        <v>14074.42</v>
      </c>
      <c r="E92" s="11" t="s">
        <v>9</v>
      </c>
      <c r="F92" s="3" t="s">
        <v>4</v>
      </c>
      <c r="G92" s="15">
        <v>0</v>
      </c>
      <c r="H92" s="15">
        <v>0</v>
      </c>
      <c r="I92" s="3" t="s">
        <v>28</v>
      </c>
      <c r="J92" s="15">
        <f t="shared" si="2"/>
        <v>0</v>
      </c>
      <c r="K92" s="15"/>
    </row>
    <row r="93" spans="1:11" ht="38.25" x14ac:dyDescent="0.25">
      <c r="A93" s="11" t="s">
        <v>113</v>
      </c>
      <c r="B93" s="12" t="s">
        <v>128</v>
      </c>
      <c r="C93" s="13" t="s">
        <v>115</v>
      </c>
      <c r="D93" s="14">
        <v>13235.43</v>
      </c>
      <c r="E93" s="11" t="s">
        <v>9</v>
      </c>
      <c r="F93" s="3" t="s">
        <v>4</v>
      </c>
      <c r="G93" s="15">
        <v>0</v>
      </c>
      <c r="H93" s="15">
        <v>0</v>
      </c>
      <c r="I93" s="3" t="s">
        <v>28</v>
      </c>
      <c r="J93" s="15">
        <f t="shared" si="2"/>
        <v>0</v>
      </c>
      <c r="K93" s="15"/>
    </row>
    <row r="94" spans="1:11" ht="38.25" x14ac:dyDescent="0.25">
      <c r="A94" s="11" t="s">
        <v>117</v>
      </c>
      <c r="B94" s="12" t="s">
        <v>129</v>
      </c>
      <c r="C94" s="13" t="s">
        <v>115</v>
      </c>
      <c r="D94" s="14">
        <v>13061.18</v>
      </c>
      <c r="E94" s="11" t="s">
        <v>9</v>
      </c>
      <c r="F94" s="3" t="s">
        <v>4</v>
      </c>
      <c r="G94" s="15">
        <v>0</v>
      </c>
      <c r="H94" s="15">
        <v>0</v>
      </c>
      <c r="I94" s="3" t="s">
        <v>28</v>
      </c>
      <c r="J94" s="15">
        <f t="shared" si="2"/>
        <v>0</v>
      </c>
      <c r="K94" s="15"/>
    </row>
    <row r="95" spans="1:11" ht="38.25" x14ac:dyDescent="0.25">
      <c r="A95" s="11" t="s">
        <v>113</v>
      </c>
      <c r="B95" s="12" t="s">
        <v>129</v>
      </c>
      <c r="C95" s="13" t="s">
        <v>115</v>
      </c>
      <c r="D95" s="14">
        <v>16750.27</v>
      </c>
      <c r="E95" s="11" t="s">
        <v>9</v>
      </c>
      <c r="F95" s="3" t="s">
        <v>4</v>
      </c>
      <c r="G95" s="15">
        <v>0</v>
      </c>
      <c r="H95" s="15">
        <v>0</v>
      </c>
      <c r="I95" s="3" t="s">
        <v>28</v>
      </c>
      <c r="J95" s="15">
        <f t="shared" si="2"/>
        <v>0</v>
      </c>
      <c r="K95" s="15"/>
    </row>
    <row r="96" spans="1:11" ht="38.25" x14ac:dyDescent="0.25">
      <c r="A96" s="11" t="s">
        <v>113</v>
      </c>
      <c r="B96" s="12" t="s">
        <v>130</v>
      </c>
      <c r="C96" s="13" t="s">
        <v>115</v>
      </c>
      <c r="D96" s="14">
        <v>18192.419999999998</v>
      </c>
      <c r="E96" s="11" t="s">
        <v>9</v>
      </c>
      <c r="F96" s="3" t="s">
        <v>4</v>
      </c>
      <c r="G96" s="15">
        <v>0</v>
      </c>
      <c r="H96" s="15">
        <v>0</v>
      </c>
      <c r="I96" s="3" t="s">
        <v>28</v>
      </c>
      <c r="J96" s="15">
        <f t="shared" si="2"/>
        <v>0</v>
      </c>
      <c r="K96" s="15"/>
    </row>
    <row r="97" spans="1:11" ht="38.25" x14ac:dyDescent="0.25">
      <c r="A97" s="11" t="s">
        <v>117</v>
      </c>
      <c r="B97" s="12" t="s">
        <v>131</v>
      </c>
      <c r="C97" s="13" t="s">
        <v>115</v>
      </c>
      <c r="D97" s="14">
        <v>23281.37</v>
      </c>
      <c r="E97" s="11" t="s">
        <v>9</v>
      </c>
      <c r="F97" s="3" t="s">
        <v>4</v>
      </c>
      <c r="G97" s="15">
        <v>0</v>
      </c>
      <c r="H97" s="15">
        <v>0</v>
      </c>
      <c r="I97" s="3" t="s">
        <v>28</v>
      </c>
      <c r="J97" s="15">
        <f t="shared" si="2"/>
        <v>0</v>
      </c>
      <c r="K97" s="15"/>
    </row>
    <row r="98" spans="1:11" ht="38.25" x14ac:dyDescent="0.25">
      <c r="A98" s="11" t="s">
        <v>113</v>
      </c>
      <c r="B98" s="12" t="s">
        <v>132</v>
      </c>
      <c r="C98" s="13" t="s">
        <v>115</v>
      </c>
      <c r="D98" s="14">
        <v>2304.27</v>
      </c>
      <c r="E98" s="11" t="s">
        <v>9</v>
      </c>
      <c r="F98" s="3" t="s">
        <v>4</v>
      </c>
      <c r="G98" s="15">
        <v>0</v>
      </c>
      <c r="H98" s="15">
        <v>0</v>
      </c>
      <c r="I98" s="3" t="s">
        <v>28</v>
      </c>
      <c r="J98" s="15">
        <f t="shared" si="2"/>
        <v>0</v>
      </c>
      <c r="K98" s="15"/>
    </row>
    <row r="99" spans="1:11" ht="25.5" x14ac:dyDescent="0.25">
      <c r="A99" s="11" t="s">
        <v>52</v>
      </c>
      <c r="B99" s="12" t="s">
        <v>16</v>
      </c>
      <c r="C99" s="13" t="s">
        <v>133</v>
      </c>
      <c r="D99" s="14">
        <v>19562.46</v>
      </c>
      <c r="E99" s="14">
        <v>17847.310000000001</v>
      </c>
      <c r="F99" s="3" t="s">
        <v>27</v>
      </c>
      <c r="G99" s="15">
        <v>0</v>
      </c>
      <c r="H99" s="15">
        <v>0</v>
      </c>
      <c r="I99" s="3" t="s">
        <v>28</v>
      </c>
      <c r="J99" s="15">
        <f t="shared" si="2"/>
        <v>0</v>
      </c>
      <c r="K99" s="15">
        <f t="shared" si="3"/>
        <v>0</v>
      </c>
    </row>
    <row r="100" spans="1:11" ht="25.5" x14ac:dyDescent="0.25">
      <c r="A100" s="11" t="s">
        <v>52</v>
      </c>
      <c r="B100" s="12" t="s">
        <v>17</v>
      </c>
      <c r="C100" s="13" t="s">
        <v>133</v>
      </c>
      <c r="D100" s="14">
        <v>27637.95</v>
      </c>
      <c r="E100" s="14">
        <v>26592.27</v>
      </c>
      <c r="F100" s="3" t="s">
        <v>27</v>
      </c>
      <c r="G100" s="15">
        <v>0</v>
      </c>
      <c r="H100" s="15">
        <v>0</v>
      </c>
      <c r="I100" s="3" t="s">
        <v>28</v>
      </c>
      <c r="J100" s="15">
        <f t="shared" si="2"/>
        <v>0</v>
      </c>
      <c r="K100" s="15">
        <f t="shared" si="3"/>
        <v>0</v>
      </c>
    </row>
    <row r="101" spans="1:11" ht="25.5" x14ac:dyDescent="0.25">
      <c r="A101" s="11" t="s">
        <v>52</v>
      </c>
      <c r="B101" s="12" t="s">
        <v>18</v>
      </c>
      <c r="C101" s="13" t="s">
        <v>133</v>
      </c>
      <c r="D101" s="14">
        <v>34452.21</v>
      </c>
      <c r="E101" s="14">
        <v>37426.839999999997</v>
      </c>
      <c r="F101" s="3" t="s">
        <v>27</v>
      </c>
      <c r="G101" s="15">
        <v>0</v>
      </c>
      <c r="H101" s="15">
        <v>0</v>
      </c>
      <c r="I101" s="3" t="s">
        <v>28</v>
      </c>
      <c r="J101" s="15">
        <f t="shared" si="2"/>
        <v>0</v>
      </c>
      <c r="K101" s="15">
        <f t="shared" si="3"/>
        <v>0</v>
      </c>
    </row>
    <row r="102" spans="1:11" ht="25.5" x14ac:dyDescent="0.25">
      <c r="A102" s="11" t="s">
        <v>14</v>
      </c>
      <c r="B102" s="12" t="s">
        <v>18</v>
      </c>
      <c r="C102" s="13" t="s">
        <v>133</v>
      </c>
      <c r="D102" s="14">
        <v>292349.15999999997</v>
      </c>
      <c r="E102" s="14">
        <v>271120.75</v>
      </c>
      <c r="F102" s="3" t="s">
        <v>27</v>
      </c>
      <c r="G102" s="15">
        <v>0</v>
      </c>
      <c r="H102" s="15">
        <v>0</v>
      </c>
      <c r="I102" s="3" t="s">
        <v>28</v>
      </c>
      <c r="J102" s="15">
        <f t="shared" si="2"/>
        <v>0</v>
      </c>
      <c r="K102" s="15">
        <f t="shared" si="3"/>
        <v>0</v>
      </c>
    </row>
    <row r="103" spans="1:11" ht="25.5" x14ac:dyDescent="0.25">
      <c r="A103" s="11" t="s">
        <v>14</v>
      </c>
      <c r="B103" s="12" t="s">
        <v>19</v>
      </c>
      <c r="C103" s="13" t="s">
        <v>133</v>
      </c>
      <c r="D103" s="14">
        <v>292276.86</v>
      </c>
      <c r="E103" s="14">
        <v>292276.86</v>
      </c>
      <c r="F103" s="3" t="s">
        <v>27</v>
      </c>
      <c r="G103" s="15">
        <v>0</v>
      </c>
      <c r="H103" s="15">
        <v>0</v>
      </c>
      <c r="I103" s="3" t="s">
        <v>28</v>
      </c>
      <c r="J103" s="15">
        <f t="shared" si="2"/>
        <v>0</v>
      </c>
      <c r="K103" s="15">
        <f t="shared" si="3"/>
        <v>0</v>
      </c>
    </row>
    <row r="104" spans="1:11" x14ac:dyDescent="0.25">
      <c r="A104" s="16" t="s">
        <v>39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7">
        <f>SUM(K4:K103)</f>
        <v>0</v>
      </c>
    </row>
    <row r="105" spans="1:11" s="7" customFormat="1" ht="66" customHeight="1" x14ac:dyDescent="0.25">
      <c r="A105" s="32" t="s">
        <v>43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</row>
    <row r="106" spans="1:11" ht="164.25" customHeight="1" x14ac:dyDescent="0.25">
      <c r="A106" s="33" t="s">
        <v>135</v>
      </c>
      <c r="B106" s="33"/>
      <c r="C106" s="33"/>
      <c r="D106" s="33"/>
      <c r="E106" s="33"/>
    </row>
    <row r="107" spans="1:11" ht="62.25" customHeight="1" x14ac:dyDescent="0.25">
      <c r="A107" s="9"/>
      <c r="B107" s="10" t="s">
        <v>20</v>
      </c>
      <c r="C107" s="9"/>
      <c r="D107" s="9"/>
      <c r="E107" s="9"/>
    </row>
    <row r="108" spans="1:11" ht="62.25" customHeight="1" x14ac:dyDescent="0.25">
      <c r="A108" s="9"/>
      <c r="B108" s="10" t="s">
        <v>21</v>
      </c>
      <c r="C108" s="9"/>
      <c r="D108" s="9"/>
      <c r="E108" s="9"/>
    </row>
    <row r="109" spans="1:11" ht="62.25" customHeight="1" x14ac:dyDescent="0.25">
      <c r="A109" s="9"/>
      <c r="B109" s="10" t="s">
        <v>22</v>
      </c>
      <c r="C109" s="9"/>
      <c r="D109" s="9"/>
      <c r="E109" s="9"/>
    </row>
    <row r="110" spans="1:11" ht="62.25" customHeight="1" x14ac:dyDescent="0.25">
      <c r="A110" s="9"/>
      <c r="B110" s="10" t="s">
        <v>23</v>
      </c>
      <c r="C110" s="9"/>
      <c r="D110" s="9"/>
      <c r="E110" s="9"/>
    </row>
    <row r="111" spans="1:11" ht="62.25" customHeight="1" x14ac:dyDescent="0.25">
      <c r="A111" s="9"/>
      <c r="B111" s="10" t="s">
        <v>24</v>
      </c>
      <c r="C111" s="9"/>
      <c r="D111" s="9"/>
      <c r="E111" s="9"/>
    </row>
    <row r="112" spans="1:11" ht="62.25" customHeight="1" x14ac:dyDescent="0.25">
      <c r="A112" s="9"/>
      <c r="B112" s="10" t="s">
        <v>25</v>
      </c>
      <c r="C112" s="9"/>
      <c r="D112" s="9"/>
      <c r="E112" s="9"/>
    </row>
  </sheetData>
  <mergeCells count="7">
    <mergeCell ref="A1:K1"/>
    <mergeCell ref="A105:K105"/>
    <mergeCell ref="A106:E106"/>
    <mergeCell ref="A3:B3"/>
    <mergeCell ref="A2:E2"/>
    <mergeCell ref="F2:H2"/>
    <mergeCell ref="I2:K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10"/>
  <sheetViews>
    <sheetView zoomScale="70" zoomScaleNormal="70" workbookViewId="0">
      <selection sqref="A1:XFD1"/>
    </sheetView>
  </sheetViews>
  <sheetFormatPr defaultRowHeight="15" x14ac:dyDescent="0.25"/>
  <cols>
    <col min="1" max="1" width="54.140625" style="1" customWidth="1"/>
    <col min="2" max="2" width="15.42578125" style="1" customWidth="1"/>
    <col min="3" max="3" width="34.85546875" style="1" customWidth="1"/>
    <col min="4" max="4" width="37.85546875" style="1" customWidth="1"/>
    <col min="5" max="5" width="18.42578125" style="1" customWidth="1"/>
    <col min="6" max="6" width="17.140625" style="1" customWidth="1"/>
    <col min="7" max="7" width="16.5703125" style="1" customWidth="1"/>
    <col min="8" max="8" width="16.140625" style="1" customWidth="1"/>
    <col min="9" max="9" width="14.85546875" style="1" customWidth="1"/>
    <col min="10" max="10" width="16.140625" style="1" customWidth="1"/>
    <col min="11" max="16384" width="9.140625" style="1"/>
  </cols>
  <sheetData>
    <row r="1" spans="1:8" s="41" customFormat="1" ht="78.75" customHeight="1" x14ac:dyDescent="0.25">
      <c r="A1" s="39" t="s">
        <v>138</v>
      </c>
      <c r="B1" s="39"/>
      <c r="C1" s="39"/>
      <c r="D1" s="39"/>
      <c r="E1" s="39"/>
      <c r="F1" s="39"/>
    </row>
    <row r="2" spans="1:8" ht="81" customHeight="1" x14ac:dyDescent="0.25">
      <c r="A2" s="31" t="s">
        <v>144</v>
      </c>
      <c r="B2" s="31"/>
      <c r="C2" s="31"/>
      <c r="D2" s="31"/>
      <c r="E2" s="31" t="s">
        <v>142</v>
      </c>
      <c r="F2" s="31" t="s">
        <v>37</v>
      </c>
    </row>
    <row r="3" spans="1:8" ht="183.75" customHeight="1" x14ac:dyDescent="0.25">
      <c r="A3" s="5" t="s">
        <v>2</v>
      </c>
      <c r="B3" s="3" t="s">
        <v>3</v>
      </c>
      <c r="C3" s="3" t="s">
        <v>46</v>
      </c>
      <c r="D3" s="3" t="s">
        <v>47</v>
      </c>
      <c r="E3" s="31"/>
      <c r="F3" s="31"/>
    </row>
    <row r="4" spans="1:8" ht="59.25" customHeight="1" x14ac:dyDescent="0.25">
      <c r="A4" s="6" t="s">
        <v>140</v>
      </c>
      <c r="B4" s="3" t="s">
        <v>0</v>
      </c>
      <c r="C4" s="4">
        <v>492.55</v>
      </c>
      <c r="D4" s="4">
        <f>C4</f>
        <v>492.55</v>
      </c>
      <c r="E4" s="4">
        <f>E6</f>
        <v>0</v>
      </c>
      <c r="F4" s="4">
        <f>C4*E4</f>
        <v>0</v>
      </c>
    </row>
    <row r="5" spans="1:8" ht="60" x14ac:dyDescent="0.25">
      <c r="A5" s="6" t="s">
        <v>141</v>
      </c>
      <c r="B5" s="3" t="s">
        <v>0</v>
      </c>
      <c r="C5" s="4">
        <v>1425.93</v>
      </c>
      <c r="D5" s="4">
        <v>1455.77</v>
      </c>
      <c r="E5" s="4">
        <f>E6</f>
        <v>0</v>
      </c>
      <c r="F5" s="4">
        <f>C5*E5</f>
        <v>0</v>
      </c>
    </row>
    <row r="6" spans="1:8" ht="135" x14ac:dyDescent="0.2">
      <c r="A6" s="6" t="s">
        <v>139</v>
      </c>
      <c r="B6" s="4" t="s">
        <v>0</v>
      </c>
      <c r="C6" s="4" t="s">
        <v>228</v>
      </c>
      <c r="D6" s="4">
        <v>1948.32</v>
      </c>
      <c r="E6" s="4"/>
      <c r="F6" s="4">
        <f>F4+F5</f>
        <v>0</v>
      </c>
      <c r="H6" s="18"/>
    </row>
    <row r="7" spans="1:8" ht="39.75" customHeight="1" x14ac:dyDescent="0.25">
      <c r="A7" s="29" t="s">
        <v>143</v>
      </c>
      <c r="B7" s="29"/>
      <c r="C7" s="29"/>
      <c r="D7" s="29"/>
      <c r="E7" s="29"/>
      <c r="F7" s="29"/>
    </row>
    <row r="8" spans="1:8" ht="122.25" customHeight="1" x14ac:dyDescent="0.25">
      <c r="A8" s="29" t="s">
        <v>229</v>
      </c>
      <c r="B8" s="29"/>
      <c r="C8" s="29"/>
      <c r="D8" s="29"/>
      <c r="E8" s="29"/>
      <c r="F8" s="29"/>
    </row>
    <row r="9" spans="1:8" ht="39.75" customHeight="1" x14ac:dyDescent="0.25">
      <c r="A9" s="29" t="s">
        <v>45</v>
      </c>
      <c r="B9" s="29"/>
      <c r="C9" s="29"/>
      <c r="D9" s="29"/>
      <c r="E9" s="29"/>
      <c r="F9" s="29"/>
    </row>
    <row r="10" spans="1:8" ht="64.5" customHeight="1" x14ac:dyDescent="0.25">
      <c r="A10" s="35" t="s">
        <v>1</v>
      </c>
      <c r="B10" s="35"/>
      <c r="C10" s="35"/>
      <c r="D10" s="35"/>
      <c r="E10" s="35"/>
      <c r="F10" s="35"/>
    </row>
  </sheetData>
  <mergeCells count="8">
    <mergeCell ref="A9:F9"/>
    <mergeCell ref="A10:F10"/>
    <mergeCell ref="A8:F8"/>
    <mergeCell ref="A1:F1"/>
    <mergeCell ref="A2:D2"/>
    <mergeCell ref="E2:E3"/>
    <mergeCell ref="F2:F3"/>
    <mergeCell ref="A7:F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zoomScale="70" zoomScaleNormal="70" workbookViewId="0">
      <selection activeCell="C4" sqref="C4"/>
    </sheetView>
  </sheetViews>
  <sheetFormatPr defaultRowHeight="15" x14ac:dyDescent="0.25"/>
  <cols>
    <col min="1" max="1" width="18" style="7" customWidth="1"/>
    <col min="2" max="2" width="12.85546875" style="7" customWidth="1"/>
    <col min="3" max="3" width="60.7109375" style="7" customWidth="1"/>
    <col min="4" max="4" width="16.28515625" style="27" customWidth="1"/>
    <col min="5" max="5" width="17.5703125" style="27" customWidth="1"/>
    <col min="6" max="6" width="16.28515625" style="7" customWidth="1"/>
    <col min="7" max="7" width="15" style="8" customWidth="1"/>
    <col min="8" max="8" width="18.28515625" style="1" customWidth="1"/>
    <col min="9" max="9" width="18.7109375" style="1" customWidth="1"/>
    <col min="10" max="10" width="17.7109375" style="8" customWidth="1"/>
    <col min="11" max="11" width="18.28515625" style="1" customWidth="1"/>
    <col min="12" max="12" width="18.7109375" style="1" customWidth="1"/>
    <col min="13" max="16384" width="9.140625" style="7"/>
  </cols>
  <sheetData>
    <row r="1" spans="1:12" s="44" customFormat="1" ht="73.5" customHeight="1" x14ac:dyDescent="0.25">
      <c r="A1" s="42" t="s">
        <v>137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36" customHeight="1" x14ac:dyDescent="0.25">
      <c r="A2" s="37" t="s">
        <v>29</v>
      </c>
      <c r="B2" s="37"/>
      <c r="C2" s="37"/>
      <c r="D2" s="37"/>
      <c r="E2" s="38"/>
      <c r="F2" s="38"/>
      <c r="G2" s="34" t="s">
        <v>40</v>
      </c>
      <c r="H2" s="34"/>
      <c r="I2" s="34"/>
      <c r="J2" s="34" t="s">
        <v>30</v>
      </c>
      <c r="K2" s="34"/>
      <c r="L2" s="34"/>
    </row>
    <row r="3" spans="1:12" ht="79.5" customHeight="1" x14ac:dyDescent="0.25">
      <c r="A3" s="34" t="s">
        <v>2</v>
      </c>
      <c r="B3" s="34"/>
      <c r="C3" s="34"/>
      <c r="D3" s="3" t="s">
        <v>3</v>
      </c>
      <c r="E3" s="13" t="s">
        <v>50</v>
      </c>
      <c r="F3" s="13" t="s">
        <v>51</v>
      </c>
      <c r="G3" s="19" t="s">
        <v>3</v>
      </c>
      <c r="H3" s="3" t="s">
        <v>50</v>
      </c>
      <c r="I3" s="3" t="s">
        <v>51</v>
      </c>
      <c r="J3" s="3" t="s">
        <v>3</v>
      </c>
      <c r="K3" s="3" t="s">
        <v>50</v>
      </c>
      <c r="L3" s="3" t="s">
        <v>51</v>
      </c>
    </row>
    <row r="4" spans="1:12" ht="45" x14ac:dyDescent="0.25">
      <c r="A4" s="3" t="s">
        <v>145</v>
      </c>
      <c r="B4" s="3" t="s">
        <v>52</v>
      </c>
      <c r="C4" s="16" t="s">
        <v>53</v>
      </c>
      <c r="D4" s="3" t="s">
        <v>115</v>
      </c>
      <c r="E4" s="20">
        <v>5704.7</v>
      </c>
      <c r="F4" s="21">
        <v>7915.3</v>
      </c>
      <c r="G4" s="3" t="s">
        <v>4</v>
      </c>
      <c r="H4" s="15">
        <v>0</v>
      </c>
      <c r="I4" s="15">
        <v>0</v>
      </c>
      <c r="J4" s="3" t="s">
        <v>28</v>
      </c>
      <c r="K4" s="15">
        <f>E4*H4</f>
        <v>0</v>
      </c>
      <c r="L4" s="15">
        <f>F4*I4</f>
        <v>0</v>
      </c>
    </row>
    <row r="5" spans="1:12" ht="45" x14ac:dyDescent="0.25">
      <c r="A5" s="3" t="s">
        <v>146</v>
      </c>
      <c r="B5" s="3" t="s">
        <v>52</v>
      </c>
      <c r="C5" s="16" t="s">
        <v>55</v>
      </c>
      <c r="D5" s="3" t="s">
        <v>115</v>
      </c>
      <c r="E5" s="3">
        <v>1884.1</v>
      </c>
      <c r="F5" s="22">
        <v>56310.6</v>
      </c>
      <c r="G5" s="3" t="s">
        <v>4</v>
      </c>
      <c r="H5" s="15">
        <v>0</v>
      </c>
      <c r="I5" s="15">
        <v>0</v>
      </c>
      <c r="J5" s="3" t="s">
        <v>28</v>
      </c>
      <c r="K5" s="15">
        <f t="shared" ref="K5:K68" si="0">E5*H5</f>
        <v>0</v>
      </c>
      <c r="L5" s="15">
        <f>F5*I5</f>
        <v>0</v>
      </c>
    </row>
    <row r="6" spans="1:12" ht="45" x14ac:dyDescent="0.25">
      <c r="A6" s="3" t="s">
        <v>147</v>
      </c>
      <c r="B6" s="3" t="s">
        <v>52</v>
      </c>
      <c r="C6" s="16" t="s">
        <v>56</v>
      </c>
      <c r="D6" s="3" t="s">
        <v>115</v>
      </c>
      <c r="E6" s="3">
        <v>4759.8</v>
      </c>
      <c r="F6" s="22">
        <v>6544</v>
      </c>
      <c r="G6" s="3" t="s">
        <v>4</v>
      </c>
      <c r="H6" s="15">
        <v>0</v>
      </c>
      <c r="I6" s="15">
        <v>0</v>
      </c>
      <c r="J6" s="3" t="s">
        <v>28</v>
      </c>
      <c r="K6" s="15">
        <f t="shared" si="0"/>
        <v>0</v>
      </c>
      <c r="L6" s="15">
        <f>F6*I6</f>
        <v>0</v>
      </c>
    </row>
    <row r="7" spans="1:12" ht="45" x14ac:dyDescent="0.25">
      <c r="A7" s="16" t="s">
        <v>147</v>
      </c>
      <c r="B7" s="16" t="s">
        <v>14</v>
      </c>
      <c r="C7" s="16" t="s">
        <v>56</v>
      </c>
      <c r="D7" s="3" t="s">
        <v>115</v>
      </c>
      <c r="E7" s="3">
        <v>50653</v>
      </c>
      <c r="F7" s="3">
        <v>1164.5999999999999</v>
      </c>
      <c r="G7" s="3" t="s">
        <v>4</v>
      </c>
      <c r="H7" s="15">
        <v>0</v>
      </c>
      <c r="I7" s="15">
        <v>0</v>
      </c>
      <c r="J7" s="3" t="s">
        <v>28</v>
      </c>
      <c r="K7" s="15">
        <f t="shared" si="0"/>
        <v>0</v>
      </c>
      <c r="L7" s="15">
        <f>F7*I7</f>
        <v>0</v>
      </c>
    </row>
    <row r="8" spans="1:12" ht="45" x14ac:dyDescent="0.25">
      <c r="A8" s="16" t="s">
        <v>148</v>
      </c>
      <c r="B8" s="16" t="s">
        <v>52</v>
      </c>
      <c r="C8" s="16" t="s">
        <v>57</v>
      </c>
      <c r="D8" s="22" t="s">
        <v>115</v>
      </c>
      <c r="E8" s="22">
        <v>5023.3</v>
      </c>
      <c r="F8" s="23">
        <v>17751.900000000001</v>
      </c>
      <c r="G8" s="3" t="s">
        <v>4</v>
      </c>
      <c r="H8" s="15">
        <v>0</v>
      </c>
      <c r="I8" s="15">
        <v>0</v>
      </c>
      <c r="J8" s="3" t="s">
        <v>28</v>
      </c>
      <c r="K8" s="15">
        <f t="shared" si="0"/>
        <v>0</v>
      </c>
      <c r="L8" s="15">
        <f>F8*I8</f>
        <v>0</v>
      </c>
    </row>
    <row r="9" spans="1:12" ht="45" x14ac:dyDescent="0.25">
      <c r="A9" s="16" t="s">
        <v>149</v>
      </c>
      <c r="B9" s="16" t="s">
        <v>52</v>
      </c>
      <c r="C9" s="16" t="s">
        <v>58</v>
      </c>
      <c r="D9" s="22" t="s">
        <v>115</v>
      </c>
      <c r="E9" s="22">
        <v>1166.2</v>
      </c>
      <c r="F9" s="23" t="s">
        <v>9</v>
      </c>
      <c r="G9" s="3" t="s">
        <v>4</v>
      </c>
      <c r="H9" s="15">
        <v>0</v>
      </c>
      <c r="I9" s="15">
        <v>0</v>
      </c>
      <c r="J9" s="3" t="s">
        <v>28</v>
      </c>
      <c r="K9" s="15">
        <f t="shared" si="0"/>
        <v>0</v>
      </c>
      <c r="L9" s="15"/>
    </row>
    <row r="10" spans="1:12" ht="45" x14ac:dyDescent="0.25">
      <c r="A10" s="16" t="s">
        <v>150</v>
      </c>
      <c r="B10" s="16" t="s">
        <v>52</v>
      </c>
      <c r="C10" s="16" t="s">
        <v>59</v>
      </c>
      <c r="D10" s="22" t="s">
        <v>115</v>
      </c>
      <c r="E10" s="22">
        <v>1495</v>
      </c>
      <c r="F10" s="23" t="s">
        <v>9</v>
      </c>
      <c r="G10" s="3" t="s">
        <v>4</v>
      </c>
      <c r="H10" s="15">
        <v>0</v>
      </c>
      <c r="I10" s="15">
        <v>0</v>
      </c>
      <c r="J10" s="3" t="s">
        <v>28</v>
      </c>
      <c r="K10" s="15">
        <f t="shared" si="0"/>
        <v>0</v>
      </c>
      <c r="L10" s="15"/>
    </row>
    <row r="11" spans="1:12" ht="45" x14ac:dyDescent="0.25">
      <c r="A11" s="16" t="s">
        <v>151</v>
      </c>
      <c r="B11" s="16" t="s">
        <v>52</v>
      </c>
      <c r="C11" s="16" t="s">
        <v>60</v>
      </c>
      <c r="D11" s="22" t="s">
        <v>115</v>
      </c>
      <c r="E11" s="22">
        <v>3885.7</v>
      </c>
      <c r="F11" s="23">
        <v>3221.3</v>
      </c>
      <c r="G11" s="3" t="s">
        <v>4</v>
      </c>
      <c r="H11" s="15">
        <v>0</v>
      </c>
      <c r="I11" s="15">
        <v>0</v>
      </c>
      <c r="J11" s="3" t="s">
        <v>28</v>
      </c>
      <c r="K11" s="15">
        <f t="shared" si="0"/>
        <v>0</v>
      </c>
      <c r="L11" s="15">
        <f>F11*I11</f>
        <v>0</v>
      </c>
    </row>
    <row r="12" spans="1:12" ht="45" x14ac:dyDescent="0.25">
      <c r="A12" s="16" t="s">
        <v>151</v>
      </c>
      <c r="B12" s="16" t="s">
        <v>14</v>
      </c>
      <c r="C12" s="16" t="s">
        <v>60</v>
      </c>
      <c r="D12" s="22" t="s">
        <v>115</v>
      </c>
      <c r="E12" s="22">
        <v>231.8</v>
      </c>
      <c r="F12" s="22" t="s">
        <v>9</v>
      </c>
      <c r="G12" s="3" t="s">
        <v>4</v>
      </c>
      <c r="H12" s="15">
        <v>0</v>
      </c>
      <c r="I12" s="15">
        <v>0</v>
      </c>
      <c r="J12" s="3" t="s">
        <v>28</v>
      </c>
      <c r="K12" s="15">
        <f t="shared" si="0"/>
        <v>0</v>
      </c>
      <c r="L12" s="15"/>
    </row>
    <row r="13" spans="1:12" ht="45" x14ac:dyDescent="0.25">
      <c r="A13" s="16" t="s">
        <v>152</v>
      </c>
      <c r="B13" s="16" t="s">
        <v>52</v>
      </c>
      <c r="C13" s="16" t="s">
        <v>61</v>
      </c>
      <c r="D13" s="22" t="s">
        <v>115</v>
      </c>
      <c r="E13" s="22">
        <v>13632.5</v>
      </c>
      <c r="F13" s="22">
        <v>3708.3</v>
      </c>
      <c r="G13" s="3" t="s">
        <v>4</v>
      </c>
      <c r="H13" s="15">
        <v>0</v>
      </c>
      <c r="I13" s="15">
        <v>0</v>
      </c>
      <c r="J13" s="3" t="s">
        <v>28</v>
      </c>
      <c r="K13" s="15">
        <f t="shared" si="0"/>
        <v>0</v>
      </c>
      <c r="L13" s="15">
        <f>F13*I13</f>
        <v>0</v>
      </c>
    </row>
    <row r="14" spans="1:12" ht="45" x14ac:dyDescent="0.25">
      <c r="A14" s="16" t="s">
        <v>153</v>
      </c>
      <c r="B14" s="16" t="s">
        <v>52</v>
      </c>
      <c r="C14" s="16" t="s">
        <v>62</v>
      </c>
      <c r="D14" s="22" t="s">
        <v>115</v>
      </c>
      <c r="E14" s="22" t="s">
        <v>9</v>
      </c>
      <c r="F14" s="23">
        <v>8260.5</v>
      </c>
      <c r="G14" s="3" t="s">
        <v>4</v>
      </c>
      <c r="H14" s="15">
        <v>0</v>
      </c>
      <c r="I14" s="15">
        <v>0</v>
      </c>
      <c r="J14" s="3" t="s">
        <v>28</v>
      </c>
      <c r="K14" s="15"/>
      <c r="L14" s="15">
        <f>F14*I14</f>
        <v>0</v>
      </c>
    </row>
    <row r="15" spans="1:12" ht="45" x14ac:dyDescent="0.25">
      <c r="A15" s="16" t="s">
        <v>153</v>
      </c>
      <c r="B15" s="16" t="s">
        <v>14</v>
      </c>
      <c r="C15" s="16" t="s">
        <v>62</v>
      </c>
      <c r="D15" s="22" t="s">
        <v>115</v>
      </c>
      <c r="E15" s="22">
        <v>862</v>
      </c>
      <c r="F15" s="22" t="s">
        <v>9</v>
      </c>
      <c r="G15" s="3" t="s">
        <v>4</v>
      </c>
      <c r="H15" s="15">
        <v>0</v>
      </c>
      <c r="I15" s="15">
        <v>0</v>
      </c>
      <c r="J15" s="3" t="s">
        <v>28</v>
      </c>
      <c r="K15" s="15">
        <f t="shared" si="0"/>
        <v>0</v>
      </c>
      <c r="L15" s="15"/>
    </row>
    <row r="16" spans="1:12" ht="45" x14ac:dyDescent="0.25">
      <c r="A16" s="16" t="s">
        <v>154</v>
      </c>
      <c r="B16" s="16" t="s">
        <v>52</v>
      </c>
      <c r="C16" s="16" t="s">
        <v>63</v>
      </c>
      <c r="D16" s="22" t="s">
        <v>115</v>
      </c>
      <c r="E16" s="22">
        <v>6821.1</v>
      </c>
      <c r="F16" s="23">
        <v>14232.8</v>
      </c>
      <c r="G16" s="3" t="s">
        <v>4</v>
      </c>
      <c r="H16" s="15">
        <v>0</v>
      </c>
      <c r="I16" s="15">
        <v>0</v>
      </c>
      <c r="J16" s="3" t="s">
        <v>28</v>
      </c>
      <c r="K16" s="15">
        <f t="shared" si="0"/>
        <v>0</v>
      </c>
      <c r="L16" s="15">
        <f t="shared" ref="L16:L21" si="1">F16*I16</f>
        <v>0</v>
      </c>
    </row>
    <row r="17" spans="1:12" ht="45" x14ac:dyDescent="0.25">
      <c r="A17" s="16" t="s">
        <v>155</v>
      </c>
      <c r="B17" s="16" t="s">
        <v>52</v>
      </c>
      <c r="C17" s="16" t="s">
        <v>64</v>
      </c>
      <c r="D17" s="22" t="s">
        <v>115</v>
      </c>
      <c r="E17" s="22">
        <v>5422.2</v>
      </c>
      <c r="F17" s="22">
        <v>6285.3</v>
      </c>
      <c r="G17" s="3" t="s">
        <v>4</v>
      </c>
      <c r="H17" s="15">
        <v>0</v>
      </c>
      <c r="I17" s="15">
        <v>0</v>
      </c>
      <c r="J17" s="3" t="s">
        <v>28</v>
      </c>
      <c r="K17" s="15">
        <f t="shared" si="0"/>
        <v>0</v>
      </c>
      <c r="L17" s="15">
        <f t="shared" si="1"/>
        <v>0</v>
      </c>
    </row>
    <row r="18" spans="1:12" ht="45" x14ac:dyDescent="0.25">
      <c r="A18" s="16" t="s">
        <v>155</v>
      </c>
      <c r="B18" s="16" t="s">
        <v>14</v>
      </c>
      <c r="C18" s="16" t="s">
        <v>64</v>
      </c>
      <c r="D18" s="22" t="s">
        <v>115</v>
      </c>
      <c r="E18" s="22">
        <v>10446.700000000001</v>
      </c>
      <c r="F18" s="23">
        <v>11943.6</v>
      </c>
      <c r="G18" s="3" t="s">
        <v>4</v>
      </c>
      <c r="H18" s="15">
        <v>0</v>
      </c>
      <c r="I18" s="15">
        <v>0</v>
      </c>
      <c r="J18" s="3" t="s">
        <v>28</v>
      </c>
      <c r="K18" s="15">
        <f t="shared" si="0"/>
        <v>0</v>
      </c>
      <c r="L18" s="15">
        <f t="shared" si="1"/>
        <v>0</v>
      </c>
    </row>
    <row r="19" spans="1:12" ht="45" x14ac:dyDescent="0.25">
      <c r="A19" s="16" t="s">
        <v>156</v>
      </c>
      <c r="B19" s="16" t="s">
        <v>52</v>
      </c>
      <c r="C19" s="16" t="s">
        <v>65</v>
      </c>
      <c r="D19" s="22" t="s">
        <v>115</v>
      </c>
      <c r="E19" s="22">
        <v>4629.2</v>
      </c>
      <c r="F19" s="23">
        <v>4734.8999999999996</v>
      </c>
      <c r="G19" s="3" t="s">
        <v>4</v>
      </c>
      <c r="H19" s="15">
        <v>0</v>
      </c>
      <c r="I19" s="15">
        <v>0</v>
      </c>
      <c r="J19" s="3" t="s">
        <v>28</v>
      </c>
      <c r="K19" s="15">
        <f t="shared" si="0"/>
        <v>0</v>
      </c>
      <c r="L19" s="15">
        <f t="shared" si="1"/>
        <v>0</v>
      </c>
    </row>
    <row r="20" spans="1:12" ht="45" x14ac:dyDescent="0.25">
      <c r="A20" s="16" t="s">
        <v>156</v>
      </c>
      <c r="B20" s="16" t="s">
        <v>14</v>
      </c>
      <c r="C20" s="16" t="s">
        <v>65</v>
      </c>
      <c r="D20" s="22" t="s">
        <v>115</v>
      </c>
      <c r="E20" s="22">
        <v>8536.2999999999993</v>
      </c>
      <c r="F20" s="22">
        <v>5216.2</v>
      </c>
      <c r="G20" s="3" t="s">
        <v>4</v>
      </c>
      <c r="H20" s="15">
        <v>0</v>
      </c>
      <c r="I20" s="15">
        <v>0</v>
      </c>
      <c r="J20" s="3" t="s">
        <v>28</v>
      </c>
      <c r="K20" s="15">
        <f t="shared" si="0"/>
        <v>0</v>
      </c>
      <c r="L20" s="15">
        <f t="shared" si="1"/>
        <v>0</v>
      </c>
    </row>
    <row r="21" spans="1:12" ht="45" x14ac:dyDescent="0.25">
      <c r="A21" s="16" t="s">
        <v>157</v>
      </c>
      <c r="B21" s="16" t="s">
        <v>52</v>
      </c>
      <c r="C21" s="16" t="s">
        <v>66</v>
      </c>
      <c r="D21" s="22" t="s">
        <v>115</v>
      </c>
      <c r="E21" s="22">
        <v>1319.8</v>
      </c>
      <c r="F21" s="22">
        <v>1965.6</v>
      </c>
      <c r="G21" s="3" t="s">
        <v>4</v>
      </c>
      <c r="H21" s="15">
        <v>0</v>
      </c>
      <c r="I21" s="15">
        <v>0</v>
      </c>
      <c r="J21" s="3" t="s">
        <v>28</v>
      </c>
      <c r="K21" s="15">
        <f t="shared" si="0"/>
        <v>0</v>
      </c>
      <c r="L21" s="15">
        <f t="shared" si="1"/>
        <v>0</v>
      </c>
    </row>
    <row r="22" spans="1:12" ht="45" x14ac:dyDescent="0.25">
      <c r="A22" s="16" t="s">
        <v>158</v>
      </c>
      <c r="B22" s="16" t="s">
        <v>52</v>
      </c>
      <c r="C22" s="16" t="s">
        <v>67</v>
      </c>
      <c r="D22" s="22" t="s">
        <v>115</v>
      </c>
      <c r="E22" s="22">
        <v>1085.9000000000001</v>
      </c>
      <c r="F22" s="23" t="s">
        <v>9</v>
      </c>
      <c r="G22" s="3" t="s">
        <v>4</v>
      </c>
      <c r="H22" s="15">
        <v>0</v>
      </c>
      <c r="I22" s="15">
        <v>0</v>
      </c>
      <c r="J22" s="3" t="s">
        <v>28</v>
      </c>
      <c r="K22" s="15">
        <f t="shared" si="0"/>
        <v>0</v>
      </c>
      <c r="L22" s="15"/>
    </row>
    <row r="23" spans="1:12" ht="45" x14ac:dyDescent="0.25">
      <c r="A23" s="16" t="s">
        <v>159</v>
      </c>
      <c r="B23" s="16" t="s">
        <v>14</v>
      </c>
      <c r="C23" s="16" t="s">
        <v>68</v>
      </c>
      <c r="D23" s="22" t="s">
        <v>115</v>
      </c>
      <c r="E23" s="22">
        <v>229.3</v>
      </c>
      <c r="F23" s="22" t="s">
        <v>9</v>
      </c>
      <c r="G23" s="3" t="s">
        <v>4</v>
      </c>
      <c r="H23" s="15">
        <v>0</v>
      </c>
      <c r="I23" s="15">
        <v>0</v>
      </c>
      <c r="J23" s="3" t="s">
        <v>28</v>
      </c>
      <c r="K23" s="15">
        <f t="shared" si="0"/>
        <v>0</v>
      </c>
      <c r="L23" s="15"/>
    </row>
    <row r="24" spans="1:12" ht="45" x14ac:dyDescent="0.25">
      <c r="A24" s="16" t="s">
        <v>160</v>
      </c>
      <c r="B24" s="16" t="s">
        <v>14</v>
      </c>
      <c r="C24" s="16" t="s">
        <v>69</v>
      </c>
      <c r="D24" s="22" t="s">
        <v>115</v>
      </c>
      <c r="E24" s="22">
        <v>133.4</v>
      </c>
      <c r="F24" s="22" t="s">
        <v>9</v>
      </c>
      <c r="G24" s="3" t="s">
        <v>4</v>
      </c>
      <c r="H24" s="15">
        <v>0</v>
      </c>
      <c r="I24" s="15">
        <v>0</v>
      </c>
      <c r="J24" s="3" t="s">
        <v>28</v>
      </c>
      <c r="K24" s="15">
        <f t="shared" si="0"/>
        <v>0</v>
      </c>
      <c r="L24" s="15"/>
    </row>
    <row r="25" spans="1:12" ht="45" x14ac:dyDescent="0.25">
      <c r="A25" s="16" t="s">
        <v>161</v>
      </c>
      <c r="B25" s="16" t="s">
        <v>52</v>
      </c>
      <c r="C25" s="16" t="s">
        <v>70</v>
      </c>
      <c r="D25" s="22" t="s">
        <v>115</v>
      </c>
      <c r="E25" s="22">
        <v>4014.2</v>
      </c>
      <c r="F25" s="22">
        <v>3382</v>
      </c>
      <c r="G25" s="3" t="s">
        <v>4</v>
      </c>
      <c r="H25" s="15">
        <v>0</v>
      </c>
      <c r="I25" s="15">
        <v>0</v>
      </c>
      <c r="J25" s="3" t="s">
        <v>28</v>
      </c>
      <c r="K25" s="15">
        <f t="shared" si="0"/>
        <v>0</v>
      </c>
      <c r="L25" s="15">
        <f>F25*I25</f>
        <v>0</v>
      </c>
    </row>
    <row r="26" spans="1:12" ht="45" x14ac:dyDescent="0.25">
      <c r="A26" s="24" t="s">
        <v>162</v>
      </c>
      <c r="B26" s="24" t="s">
        <v>52</v>
      </c>
      <c r="C26" s="16" t="s">
        <v>71</v>
      </c>
      <c r="D26" s="22" t="s">
        <v>115</v>
      </c>
      <c r="E26" s="22">
        <v>1184.4000000000001</v>
      </c>
      <c r="F26" s="23" t="s">
        <v>9</v>
      </c>
      <c r="G26" s="3" t="s">
        <v>4</v>
      </c>
      <c r="H26" s="15">
        <v>0</v>
      </c>
      <c r="I26" s="15">
        <v>0</v>
      </c>
      <c r="J26" s="3" t="s">
        <v>28</v>
      </c>
      <c r="K26" s="15">
        <f t="shared" si="0"/>
        <v>0</v>
      </c>
      <c r="L26" s="15"/>
    </row>
    <row r="27" spans="1:12" ht="45" x14ac:dyDescent="0.25">
      <c r="A27" s="24" t="s">
        <v>163</v>
      </c>
      <c r="B27" s="24" t="s">
        <v>52</v>
      </c>
      <c r="C27" s="16" t="s">
        <v>72</v>
      </c>
      <c r="D27" s="22" t="s">
        <v>115</v>
      </c>
      <c r="E27" s="22">
        <v>3172.8</v>
      </c>
      <c r="F27" s="23">
        <v>12921.4</v>
      </c>
      <c r="G27" s="3" t="s">
        <v>4</v>
      </c>
      <c r="H27" s="15">
        <v>0</v>
      </c>
      <c r="I27" s="15">
        <v>0</v>
      </c>
      <c r="J27" s="3" t="s">
        <v>28</v>
      </c>
      <c r="K27" s="15">
        <f t="shared" si="0"/>
        <v>0</v>
      </c>
      <c r="L27" s="15">
        <f>F27*I27</f>
        <v>0</v>
      </c>
    </row>
    <row r="28" spans="1:12" ht="45" x14ac:dyDescent="0.25">
      <c r="A28" s="24" t="s">
        <v>164</v>
      </c>
      <c r="B28" s="24" t="s">
        <v>52</v>
      </c>
      <c r="C28" s="16" t="s">
        <v>73</v>
      </c>
      <c r="D28" s="22" t="s">
        <v>115</v>
      </c>
      <c r="E28" s="22">
        <v>1042.2</v>
      </c>
      <c r="F28" s="23" t="s">
        <v>9</v>
      </c>
      <c r="G28" s="3" t="s">
        <v>4</v>
      </c>
      <c r="H28" s="15">
        <v>0</v>
      </c>
      <c r="I28" s="15">
        <v>0</v>
      </c>
      <c r="J28" s="3" t="s">
        <v>28</v>
      </c>
      <c r="K28" s="15">
        <f t="shared" si="0"/>
        <v>0</v>
      </c>
      <c r="L28" s="15"/>
    </row>
    <row r="29" spans="1:12" ht="60" x14ac:dyDescent="0.25">
      <c r="A29" s="24" t="s">
        <v>165</v>
      </c>
      <c r="B29" s="24" t="s">
        <v>52</v>
      </c>
      <c r="C29" s="16" t="s">
        <v>74</v>
      </c>
      <c r="D29" s="22" t="s">
        <v>115</v>
      </c>
      <c r="E29" s="22">
        <v>1725.4</v>
      </c>
      <c r="F29" s="23" t="s">
        <v>9</v>
      </c>
      <c r="G29" s="3" t="s">
        <v>4</v>
      </c>
      <c r="H29" s="15">
        <v>0</v>
      </c>
      <c r="I29" s="15">
        <v>0</v>
      </c>
      <c r="J29" s="3" t="s">
        <v>28</v>
      </c>
      <c r="K29" s="15">
        <f t="shared" si="0"/>
        <v>0</v>
      </c>
      <c r="L29" s="15"/>
    </row>
    <row r="30" spans="1:12" ht="60" x14ac:dyDescent="0.25">
      <c r="A30" s="24" t="s">
        <v>166</v>
      </c>
      <c r="B30" s="24" t="s">
        <v>52</v>
      </c>
      <c r="C30" s="16" t="s">
        <v>75</v>
      </c>
      <c r="D30" s="22" t="s">
        <v>115</v>
      </c>
      <c r="E30" s="22">
        <v>2051.3000000000002</v>
      </c>
      <c r="F30" s="23" t="s">
        <v>9</v>
      </c>
      <c r="G30" s="3" t="s">
        <v>4</v>
      </c>
      <c r="H30" s="15">
        <v>0</v>
      </c>
      <c r="I30" s="15">
        <v>0</v>
      </c>
      <c r="J30" s="3" t="s">
        <v>28</v>
      </c>
      <c r="K30" s="15">
        <f t="shared" si="0"/>
        <v>0</v>
      </c>
      <c r="L30" s="15"/>
    </row>
    <row r="31" spans="1:12" ht="45" x14ac:dyDescent="0.25">
      <c r="A31" s="24" t="s">
        <v>167</v>
      </c>
      <c r="B31" s="24" t="s">
        <v>52</v>
      </c>
      <c r="C31" s="16" t="s">
        <v>76</v>
      </c>
      <c r="D31" s="22" t="s">
        <v>115</v>
      </c>
      <c r="E31" s="22">
        <v>1875.7</v>
      </c>
      <c r="F31" s="22">
        <v>3823.1</v>
      </c>
      <c r="G31" s="3" t="s">
        <v>4</v>
      </c>
      <c r="H31" s="15">
        <v>0</v>
      </c>
      <c r="I31" s="15">
        <v>0</v>
      </c>
      <c r="J31" s="3" t="s">
        <v>28</v>
      </c>
      <c r="K31" s="15">
        <f t="shared" si="0"/>
        <v>0</v>
      </c>
      <c r="L31" s="15">
        <f>F31*I31</f>
        <v>0</v>
      </c>
    </row>
    <row r="32" spans="1:12" ht="45" x14ac:dyDescent="0.25">
      <c r="A32" s="24" t="s">
        <v>167</v>
      </c>
      <c r="B32" s="24" t="s">
        <v>77</v>
      </c>
      <c r="C32" s="16" t="s">
        <v>76</v>
      </c>
      <c r="D32" s="22" t="s">
        <v>115</v>
      </c>
      <c r="E32" s="22">
        <v>1194.8</v>
      </c>
      <c r="F32" s="22">
        <v>4013.9</v>
      </c>
      <c r="G32" s="3" t="s">
        <v>4</v>
      </c>
      <c r="H32" s="15">
        <v>0</v>
      </c>
      <c r="I32" s="15">
        <v>0</v>
      </c>
      <c r="J32" s="3" t="s">
        <v>28</v>
      </c>
      <c r="K32" s="15">
        <f t="shared" si="0"/>
        <v>0</v>
      </c>
      <c r="L32" s="15">
        <f>F32*I32</f>
        <v>0</v>
      </c>
    </row>
    <row r="33" spans="1:12" ht="45" x14ac:dyDescent="0.25">
      <c r="A33" s="24" t="s">
        <v>168</v>
      </c>
      <c r="B33" s="24" t="s">
        <v>52</v>
      </c>
      <c r="C33" s="16" t="s">
        <v>78</v>
      </c>
      <c r="D33" s="22" t="s">
        <v>115</v>
      </c>
      <c r="E33" s="22">
        <v>2110.1999999999998</v>
      </c>
      <c r="F33" s="22" t="s">
        <v>9</v>
      </c>
      <c r="G33" s="3" t="s">
        <v>4</v>
      </c>
      <c r="H33" s="15">
        <v>0</v>
      </c>
      <c r="I33" s="15">
        <v>0</v>
      </c>
      <c r="J33" s="3" t="s">
        <v>28</v>
      </c>
      <c r="K33" s="15">
        <f t="shared" si="0"/>
        <v>0</v>
      </c>
      <c r="L33" s="15"/>
    </row>
    <row r="34" spans="1:12" ht="45" x14ac:dyDescent="0.25">
      <c r="A34" s="24" t="s">
        <v>168</v>
      </c>
      <c r="B34" s="24" t="s">
        <v>77</v>
      </c>
      <c r="C34" s="16" t="s">
        <v>78</v>
      </c>
      <c r="D34" s="22" t="s">
        <v>115</v>
      </c>
      <c r="E34" s="22">
        <v>2643.8</v>
      </c>
      <c r="F34" s="22" t="s">
        <v>9</v>
      </c>
      <c r="G34" s="3" t="s">
        <v>4</v>
      </c>
      <c r="H34" s="15">
        <v>0</v>
      </c>
      <c r="I34" s="15">
        <v>0</v>
      </c>
      <c r="J34" s="3" t="s">
        <v>28</v>
      </c>
      <c r="K34" s="15">
        <f t="shared" si="0"/>
        <v>0</v>
      </c>
      <c r="L34" s="15"/>
    </row>
    <row r="35" spans="1:12" ht="60" x14ac:dyDescent="0.25">
      <c r="A35" s="24" t="s">
        <v>169</v>
      </c>
      <c r="B35" s="24" t="s">
        <v>52</v>
      </c>
      <c r="C35" s="16" t="s">
        <v>79</v>
      </c>
      <c r="D35" s="22" t="s">
        <v>115</v>
      </c>
      <c r="E35" s="22">
        <v>1190.8</v>
      </c>
      <c r="F35" s="23" t="s">
        <v>9</v>
      </c>
      <c r="G35" s="3" t="s">
        <v>4</v>
      </c>
      <c r="H35" s="15">
        <v>0</v>
      </c>
      <c r="I35" s="15">
        <v>0</v>
      </c>
      <c r="J35" s="3" t="s">
        <v>28</v>
      </c>
      <c r="K35" s="15">
        <f t="shared" si="0"/>
        <v>0</v>
      </c>
      <c r="L35" s="15"/>
    </row>
    <row r="36" spans="1:12" ht="60" x14ac:dyDescent="0.25">
      <c r="A36" s="24" t="s">
        <v>169</v>
      </c>
      <c r="B36" s="24" t="s">
        <v>77</v>
      </c>
      <c r="C36" s="16" t="s">
        <v>79</v>
      </c>
      <c r="D36" s="22" t="s">
        <v>115</v>
      </c>
      <c r="E36" s="22">
        <v>54955.1</v>
      </c>
      <c r="F36" s="23" t="s">
        <v>9</v>
      </c>
      <c r="G36" s="3" t="s">
        <v>4</v>
      </c>
      <c r="H36" s="15">
        <v>0</v>
      </c>
      <c r="I36" s="15">
        <v>0</v>
      </c>
      <c r="J36" s="3" t="s">
        <v>28</v>
      </c>
      <c r="K36" s="15">
        <f t="shared" si="0"/>
        <v>0</v>
      </c>
      <c r="L36" s="15"/>
    </row>
    <row r="37" spans="1:12" ht="60" x14ac:dyDescent="0.25">
      <c r="A37" s="24" t="s">
        <v>170</v>
      </c>
      <c r="B37" s="24" t="s">
        <v>52</v>
      </c>
      <c r="C37" s="16" t="s">
        <v>80</v>
      </c>
      <c r="D37" s="22" t="s">
        <v>115</v>
      </c>
      <c r="E37" s="22">
        <v>3027.1</v>
      </c>
      <c r="F37" s="23" t="s">
        <v>9</v>
      </c>
      <c r="G37" s="3" t="s">
        <v>4</v>
      </c>
      <c r="H37" s="15">
        <v>0</v>
      </c>
      <c r="I37" s="15">
        <v>0</v>
      </c>
      <c r="J37" s="3" t="s">
        <v>28</v>
      </c>
      <c r="K37" s="15">
        <f t="shared" si="0"/>
        <v>0</v>
      </c>
      <c r="L37" s="15"/>
    </row>
    <row r="38" spans="1:12" ht="45" x14ac:dyDescent="0.25">
      <c r="A38" s="24" t="s">
        <v>171</v>
      </c>
      <c r="B38" s="24" t="s">
        <v>52</v>
      </c>
      <c r="C38" s="16" t="s">
        <v>81</v>
      </c>
      <c r="D38" s="22" t="s">
        <v>115</v>
      </c>
      <c r="E38" s="22">
        <v>2426</v>
      </c>
      <c r="F38" s="22" t="s">
        <v>9</v>
      </c>
      <c r="G38" s="3" t="s">
        <v>4</v>
      </c>
      <c r="H38" s="15">
        <v>0</v>
      </c>
      <c r="I38" s="15">
        <v>0</v>
      </c>
      <c r="J38" s="3" t="s">
        <v>28</v>
      </c>
      <c r="K38" s="15">
        <f t="shared" si="0"/>
        <v>0</v>
      </c>
      <c r="L38" s="15"/>
    </row>
    <row r="39" spans="1:12" ht="45" x14ac:dyDescent="0.25">
      <c r="A39" s="24" t="s">
        <v>172</v>
      </c>
      <c r="B39" s="24" t="s">
        <v>52</v>
      </c>
      <c r="C39" s="16" t="s">
        <v>82</v>
      </c>
      <c r="D39" s="22" t="s">
        <v>115</v>
      </c>
      <c r="E39" s="22">
        <v>1644.2</v>
      </c>
      <c r="F39" s="22" t="s">
        <v>9</v>
      </c>
      <c r="G39" s="3" t="s">
        <v>4</v>
      </c>
      <c r="H39" s="15">
        <v>0</v>
      </c>
      <c r="I39" s="15">
        <v>0</v>
      </c>
      <c r="J39" s="3" t="s">
        <v>28</v>
      </c>
      <c r="K39" s="15">
        <f t="shared" si="0"/>
        <v>0</v>
      </c>
      <c r="L39" s="15"/>
    </row>
    <row r="40" spans="1:12" ht="60" x14ac:dyDescent="0.25">
      <c r="A40" s="24" t="s">
        <v>173</v>
      </c>
      <c r="B40" s="24" t="s">
        <v>52</v>
      </c>
      <c r="C40" s="16" t="s">
        <v>83</v>
      </c>
      <c r="D40" s="22" t="s">
        <v>115</v>
      </c>
      <c r="E40" s="22">
        <v>4179.6000000000004</v>
      </c>
      <c r="F40" s="23" t="s">
        <v>9</v>
      </c>
      <c r="G40" s="3" t="s">
        <v>4</v>
      </c>
      <c r="H40" s="15">
        <v>0</v>
      </c>
      <c r="I40" s="15">
        <v>0</v>
      </c>
      <c r="J40" s="3" t="s">
        <v>28</v>
      </c>
      <c r="K40" s="15">
        <f t="shared" si="0"/>
        <v>0</v>
      </c>
      <c r="L40" s="15"/>
    </row>
    <row r="41" spans="1:12" ht="60" x14ac:dyDescent="0.25">
      <c r="A41" s="24" t="s">
        <v>174</v>
      </c>
      <c r="B41" s="24" t="s">
        <v>52</v>
      </c>
      <c r="C41" s="16" t="s">
        <v>84</v>
      </c>
      <c r="D41" s="22" t="s">
        <v>115</v>
      </c>
      <c r="E41" s="22">
        <v>4019.7</v>
      </c>
      <c r="F41" s="22" t="s">
        <v>9</v>
      </c>
      <c r="G41" s="3" t="s">
        <v>4</v>
      </c>
      <c r="H41" s="15">
        <v>0</v>
      </c>
      <c r="I41" s="15">
        <v>0</v>
      </c>
      <c r="J41" s="3" t="s">
        <v>28</v>
      </c>
      <c r="K41" s="15">
        <f t="shared" si="0"/>
        <v>0</v>
      </c>
      <c r="L41" s="15"/>
    </row>
    <row r="42" spans="1:12" ht="45" x14ac:dyDescent="0.25">
      <c r="A42" s="24" t="s">
        <v>175</v>
      </c>
      <c r="B42" s="24" t="s">
        <v>52</v>
      </c>
      <c r="C42" s="16" t="s">
        <v>85</v>
      </c>
      <c r="D42" s="22" t="s">
        <v>115</v>
      </c>
      <c r="E42" s="22">
        <v>2310</v>
      </c>
      <c r="F42" s="23">
        <v>7762</v>
      </c>
      <c r="G42" s="3" t="s">
        <v>4</v>
      </c>
      <c r="H42" s="15">
        <v>0</v>
      </c>
      <c r="I42" s="15">
        <v>0</v>
      </c>
      <c r="J42" s="3" t="s">
        <v>28</v>
      </c>
      <c r="K42" s="15">
        <f t="shared" si="0"/>
        <v>0</v>
      </c>
      <c r="L42" s="15">
        <f>F42*I42</f>
        <v>0</v>
      </c>
    </row>
    <row r="43" spans="1:12" ht="45" x14ac:dyDescent="0.25">
      <c r="A43" s="24" t="s">
        <v>175</v>
      </c>
      <c r="B43" s="24" t="s">
        <v>77</v>
      </c>
      <c r="C43" s="16" t="s">
        <v>85</v>
      </c>
      <c r="D43" s="22" t="s">
        <v>115</v>
      </c>
      <c r="E43" s="22">
        <v>1982.2</v>
      </c>
      <c r="F43" s="22" t="s">
        <v>9</v>
      </c>
      <c r="G43" s="3" t="s">
        <v>4</v>
      </c>
      <c r="H43" s="15">
        <v>0</v>
      </c>
      <c r="I43" s="15">
        <v>0</v>
      </c>
      <c r="J43" s="3" t="s">
        <v>28</v>
      </c>
      <c r="K43" s="15">
        <f t="shared" si="0"/>
        <v>0</v>
      </c>
      <c r="L43" s="15"/>
    </row>
    <row r="44" spans="1:12" ht="45" x14ac:dyDescent="0.25">
      <c r="A44" s="24" t="s">
        <v>176</v>
      </c>
      <c r="B44" s="24" t="s">
        <v>77</v>
      </c>
      <c r="C44" s="16" t="s">
        <v>86</v>
      </c>
      <c r="D44" s="22" t="s">
        <v>115</v>
      </c>
      <c r="E44" s="22">
        <v>1021.9</v>
      </c>
      <c r="F44" s="23" t="s">
        <v>9</v>
      </c>
      <c r="G44" s="3" t="s">
        <v>4</v>
      </c>
      <c r="H44" s="15">
        <v>0</v>
      </c>
      <c r="I44" s="15">
        <v>0</v>
      </c>
      <c r="J44" s="3" t="s">
        <v>28</v>
      </c>
      <c r="K44" s="15">
        <f t="shared" si="0"/>
        <v>0</v>
      </c>
      <c r="L44" s="15"/>
    </row>
    <row r="45" spans="1:12" ht="45" x14ac:dyDescent="0.25">
      <c r="A45" s="24" t="s">
        <v>177</v>
      </c>
      <c r="B45" s="24" t="s">
        <v>77</v>
      </c>
      <c r="C45" s="16" t="s">
        <v>87</v>
      </c>
      <c r="D45" s="22" t="s">
        <v>115</v>
      </c>
      <c r="E45" s="22">
        <v>3256.6</v>
      </c>
      <c r="F45" s="22">
        <v>46197.5</v>
      </c>
      <c r="G45" s="3" t="s">
        <v>4</v>
      </c>
      <c r="H45" s="15">
        <v>0</v>
      </c>
      <c r="I45" s="15">
        <v>0</v>
      </c>
      <c r="J45" s="3" t="s">
        <v>28</v>
      </c>
      <c r="K45" s="15">
        <f t="shared" si="0"/>
        <v>0</v>
      </c>
      <c r="L45" s="15">
        <f>F45*I45</f>
        <v>0</v>
      </c>
    </row>
    <row r="46" spans="1:12" ht="45" x14ac:dyDescent="0.25">
      <c r="A46" s="24" t="s">
        <v>178</v>
      </c>
      <c r="B46" s="24" t="s">
        <v>77</v>
      </c>
      <c r="C46" s="16" t="s">
        <v>88</v>
      </c>
      <c r="D46" s="22" t="s">
        <v>115</v>
      </c>
      <c r="E46" s="22">
        <v>4204.2</v>
      </c>
      <c r="F46" s="23">
        <v>31411.599999999999</v>
      </c>
      <c r="G46" s="3" t="s">
        <v>4</v>
      </c>
      <c r="H46" s="15">
        <v>0</v>
      </c>
      <c r="I46" s="15">
        <v>0</v>
      </c>
      <c r="J46" s="3" t="s">
        <v>28</v>
      </c>
      <c r="K46" s="15">
        <f t="shared" si="0"/>
        <v>0</v>
      </c>
      <c r="L46" s="15">
        <f>F46*I46</f>
        <v>0</v>
      </c>
    </row>
    <row r="47" spans="1:12" ht="45" x14ac:dyDescent="0.25">
      <c r="A47" s="24" t="s">
        <v>179</v>
      </c>
      <c r="B47" s="24" t="s">
        <v>77</v>
      </c>
      <c r="C47" s="16" t="s">
        <v>89</v>
      </c>
      <c r="D47" s="22" t="s">
        <v>115</v>
      </c>
      <c r="E47" s="22">
        <v>5677.1</v>
      </c>
      <c r="F47" s="22" t="s">
        <v>9</v>
      </c>
      <c r="G47" s="3" t="s">
        <v>4</v>
      </c>
      <c r="H47" s="15">
        <v>0</v>
      </c>
      <c r="I47" s="15">
        <v>0</v>
      </c>
      <c r="J47" s="3" t="s">
        <v>28</v>
      </c>
      <c r="K47" s="15">
        <f t="shared" si="0"/>
        <v>0</v>
      </c>
      <c r="L47" s="15"/>
    </row>
    <row r="48" spans="1:12" ht="45" x14ac:dyDescent="0.25">
      <c r="A48" s="24" t="s">
        <v>180</v>
      </c>
      <c r="B48" s="24" t="s">
        <v>52</v>
      </c>
      <c r="C48" s="16" t="s">
        <v>90</v>
      </c>
      <c r="D48" s="22" t="s">
        <v>115</v>
      </c>
      <c r="E48" s="22">
        <v>224.2</v>
      </c>
      <c r="F48" s="23" t="s">
        <v>9</v>
      </c>
      <c r="G48" s="3" t="s">
        <v>4</v>
      </c>
      <c r="H48" s="15">
        <v>0</v>
      </c>
      <c r="I48" s="15">
        <v>0</v>
      </c>
      <c r="J48" s="3" t="s">
        <v>28</v>
      </c>
      <c r="K48" s="15">
        <f t="shared" si="0"/>
        <v>0</v>
      </c>
      <c r="L48" s="15"/>
    </row>
    <row r="49" spans="1:12" ht="45" x14ac:dyDescent="0.25">
      <c r="A49" s="24" t="s">
        <v>180</v>
      </c>
      <c r="B49" s="24" t="s">
        <v>77</v>
      </c>
      <c r="C49" s="16" t="s">
        <v>90</v>
      </c>
      <c r="D49" s="22" t="s">
        <v>115</v>
      </c>
      <c r="E49" s="22">
        <v>8119.6</v>
      </c>
      <c r="F49" s="23" t="s">
        <v>9</v>
      </c>
      <c r="G49" s="3" t="s">
        <v>4</v>
      </c>
      <c r="H49" s="15">
        <v>0</v>
      </c>
      <c r="I49" s="15">
        <v>0</v>
      </c>
      <c r="J49" s="3" t="s">
        <v>28</v>
      </c>
      <c r="K49" s="15">
        <f t="shared" si="0"/>
        <v>0</v>
      </c>
      <c r="L49" s="15"/>
    </row>
    <row r="50" spans="1:12" ht="45" x14ac:dyDescent="0.25">
      <c r="A50" s="24" t="s">
        <v>181</v>
      </c>
      <c r="B50" s="24" t="s">
        <v>77</v>
      </c>
      <c r="C50" s="16" t="s">
        <v>91</v>
      </c>
      <c r="D50" s="22" t="s">
        <v>115</v>
      </c>
      <c r="E50" s="22">
        <v>1327.5</v>
      </c>
      <c r="F50" s="22" t="s">
        <v>9</v>
      </c>
      <c r="G50" s="3" t="s">
        <v>4</v>
      </c>
      <c r="H50" s="15">
        <v>0</v>
      </c>
      <c r="I50" s="15">
        <v>0</v>
      </c>
      <c r="J50" s="3" t="s">
        <v>28</v>
      </c>
      <c r="K50" s="15">
        <f t="shared" si="0"/>
        <v>0</v>
      </c>
      <c r="L50" s="15"/>
    </row>
    <row r="51" spans="1:12" ht="60" x14ac:dyDescent="0.25">
      <c r="A51" s="24" t="s">
        <v>182</v>
      </c>
      <c r="B51" s="24" t="s">
        <v>52</v>
      </c>
      <c r="C51" s="16" t="s">
        <v>92</v>
      </c>
      <c r="D51" s="22" t="s">
        <v>115</v>
      </c>
      <c r="E51" s="22">
        <v>10730.5</v>
      </c>
      <c r="F51" s="23"/>
      <c r="G51" s="3" t="s">
        <v>4</v>
      </c>
      <c r="H51" s="15">
        <v>0</v>
      </c>
      <c r="I51" s="15">
        <v>0</v>
      </c>
      <c r="J51" s="3" t="s">
        <v>28</v>
      </c>
      <c r="K51" s="15">
        <f t="shared" si="0"/>
        <v>0</v>
      </c>
      <c r="L51" s="15">
        <f>F51*I51</f>
        <v>0</v>
      </c>
    </row>
    <row r="52" spans="1:12" ht="60" x14ac:dyDescent="0.25">
      <c r="A52" s="24" t="s">
        <v>183</v>
      </c>
      <c r="B52" s="24" t="s">
        <v>52</v>
      </c>
      <c r="C52" s="16" t="s">
        <v>93</v>
      </c>
      <c r="D52" s="22" t="s">
        <v>115</v>
      </c>
      <c r="E52" s="22">
        <v>11286.8</v>
      </c>
      <c r="F52" s="22" t="s">
        <v>9</v>
      </c>
      <c r="G52" s="3" t="s">
        <v>4</v>
      </c>
      <c r="H52" s="15">
        <v>0</v>
      </c>
      <c r="I52" s="15">
        <v>0</v>
      </c>
      <c r="J52" s="3" t="s">
        <v>28</v>
      </c>
      <c r="K52" s="15">
        <f t="shared" si="0"/>
        <v>0</v>
      </c>
      <c r="L52" s="15"/>
    </row>
    <row r="53" spans="1:12" ht="60" x14ac:dyDescent="0.25">
      <c r="A53" s="24" t="s">
        <v>184</v>
      </c>
      <c r="B53" s="24" t="s">
        <v>52</v>
      </c>
      <c r="C53" s="16" t="s">
        <v>94</v>
      </c>
      <c r="D53" s="22" t="s">
        <v>115</v>
      </c>
      <c r="E53" s="22">
        <v>14424.1</v>
      </c>
      <c r="F53" s="23" t="s">
        <v>9</v>
      </c>
      <c r="G53" s="3" t="s">
        <v>4</v>
      </c>
      <c r="H53" s="15">
        <v>0</v>
      </c>
      <c r="I53" s="15">
        <v>0</v>
      </c>
      <c r="J53" s="3" t="s">
        <v>28</v>
      </c>
      <c r="K53" s="15">
        <f t="shared" si="0"/>
        <v>0</v>
      </c>
      <c r="L53" s="15"/>
    </row>
    <row r="54" spans="1:12" ht="60" x14ac:dyDescent="0.25">
      <c r="A54" s="24" t="s">
        <v>185</v>
      </c>
      <c r="B54" s="24" t="s">
        <v>52</v>
      </c>
      <c r="C54" s="16" t="s">
        <v>95</v>
      </c>
      <c r="D54" s="22" t="s">
        <v>115</v>
      </c>
      <c r="E54" s="22">
        <v>4162.1000000000004</v>
      </c>
      <c r="F54" s="23" t="s">
        <v>9</v>
      </c>
      <c r="G54" s="3" t="s">
        <v>4</v>
      </c>
      <c r="H54" s="15">
        <v>0</v>
      </c>
      <c r="I54" s="15">
        <v>0</v>
      </c>
      <c r="J54" s="3" t="s">
        <v>28</v>
      </c>
      <c r="K54" s="15">
        <f t="shared" si="0"/>
        <v>0</v>
      </c>
      <c r="L54" s="15"/>
    </row>
    <row r="55" spans="1:12" ht="60" x14ac:dyDescent="0.25">
      <c r="A55" s="24" t="s">
        <v>186</v>
      </c>
      <c r="B55" s="24" t="s">
        <v>52</v>
      </c>
      <c r="C55" s="16" t="s">
        <v>96</v>
      </c>
      <c r="D55" s="22" t="s">
        <v>115</v>
      </c>
      <c r="E55" s="22">
        <v>3784.6</v>
      </c>
      <c r="F55" s="23" t="s">
        <v>9</v>
      </c>
      <c r="G55" s="3" t="s">
        <v>4</v>
      </c>
      <c r="H55" s="15">
        <v>0</v>
      </c>
      <c r="I55" s="15">
        <v>0</v>
      </c>
      <c r="J55" s="3" t="s">
        <v>28</v>
      </c>
      <c r="K55" s="15">
        <f t="shared" si="0"/>
        <v>0</v>
      </c>
      <c r="L55" s="15"/>
    </row>
    <row r="56" spans="1:12" ht="60" x14ac:dyDescent="0.25">
      <c r="A56" s="24" t="s">
        <v>186</v>
      </c>
      <c r="B56" s="24" t="s">
        <v>77</v>
      </c>
      <c r="C56" s="16" t="s">
        <v>96</v>
      </c>
      <c r="D56" s="22" t="s">
        <v>115</v>
      </c>
      <c r="E56" s="22">
        <v>3595.8</v>
      </c>
      <c r="F56" s="23">
        <v>3784.59</v>
      </c>
      <c r="G56" s="3" t="s">
        <v>4</v>
      </c>
      <c r="H56" s="15">
        <v>0</v>
      </c>
      <c r="I56" s="15">
        <v>0</v>
      </c>
      <c r="J56" s="3" t="s">
        <v>28</v>
      </c>
      <c r="K56" s="15">
        <f t="shared" si="0"/>
        <v>0</v>
      </c>
      <c r="L56" s="15">
        <f>F56*I56</f>
        <v>0</v>
      </c>
    </row>
    <row r="57" spans="1:12" ht="60" x14ac:dyDescent="0.25">
      <c r="A57" s="24" t="s">
        <v>187</v>
      </c>
      <c r="B57" s="24" t="s">
        <v>52</v>
      </c>
      <c r="C57" s="16" t="s">
        <v>97</v>
      </c>
      <c r="D57" s="22" t="s">
        <v>115</v>
      </c>
      <c r="E57" s="22">
        <v>6514.4</v>
      </c>
      <c r="F57" s="22" t="s">
        <v>9</v>
      </c>
      <c r="G57" s="3" t="s">
        <v>4</v>
      </c>
      <c r="H57" s="15">
        <v>0</v>
      </c>
      <c r="I57" s="15">
        <v>0</v>
      </c>
      <c r="J57" s="3" t="s">
        <v>28</v>
      </c>
      <c r="K57" s="15">
        <f t="shared" si="0"/>
        <v>0</v>
      </c>
      <c r="L57" s="15"/>
    </row>
    <row r="58" spans="1:12" ht="60" x14ac:dyDescent="0.25">
      <c r="A58" s="24" t="s">
        <v>187</v>
      </c>
      <c r="B58" s="24" t="s">
        <v>77</v>
      </c>
      <c r="C58" s="16" t="s">
        <v>97</v>
      </c>
      <c r="D58" s="22" t="s">
        <v>115</v>
      </c>
      <c r="E58" s="22">
        <v>23493.1</v>
      </c>
      <c r="F58" s="22" t="s">
        <v>9</v>
      </c>
      <c r="G58" s="3" t="s">
        <v>4</v>
      </c>
      <c r="H58" s="15">
        <v>0</v>
      </c>
      <c r="I58" s="15">
        <v>0</v>
      </c>
      <c r="J58" s="3" t="s">
        <v>28</v>
      </c>
      <c r="K58" s="15">
        <f t="shared" si="0"/>
        <v>0</v>
      </c>
      <c r="L58" s="15"/>
    </row>
    <row r="59" spans="1:12" ht="45" x14ac:dyDescent="0.25">
      <c r="A59" s="24" t="s">
        <v>188</v>
      </c>
      <c r="B59" s="24" t="s">
        <v>52</v>
      </c>
      <c r="C59" s="16" t="s">
        <v>98</v>
      </c>
      <c r="D59" s="22" t="s">
        <v>115</v>
      </c>
      <c r="E59" s="22">
        <v>7255.9</v>
      </c>
      <c r="F59" s="23" t="s">
        <v>9</v>
      </c>
      <c r="G59" s="3" t="s">
        <v>4</v>
      </c>
      <c r="H59" s="15">
        <v>0</v>
      </c>
      <c r="I59" s="15">
        <v>0</v>
      </c>
      <c r="J59" s="3" t="s">
        <v>28</v>
      </c>
      <c r="K59" s="15">
        <f t="shared" si="0"/>
        <v>0</v>
      </c>
      <c r="L59" s="15"/>
    </row>
    <row r="60" spans="1:12" ht="60" x14ac:dyDescent="0.25">
      <c r="A60" s="24" t="s">
        <v>189</v>
      </c>
      <c r="B60" s="24" t="s">
        <v>52</v>
      </c>
      <c r="C60" s="16" t="s">
        <v>99</v>
      </c>
      <c r="D60" s="22" t="s">
        <v>115</v>
      </c>
      <c r="E60" s="22">
        <v>3768.4</v>
      </c>
      <c r="F60" s="23" t="s">
        <v>9</v>
      </c>
      <c r="G60" s="3" t="s">
        <v>4</v>
      </c>
      <c r="H60" s="15">
        <v>0</v>
      </c>
      <c r="I60" s="15">
        <v>0</v>
      </c>
      <c r="J60" s="3" t="s">
        <v>28</v>
      </c>
      <c r="K60" s="15">
        <f t="shared" si="0"/>
        <v>0</v>
      </c>
      <c r="L60" s="15"/>
    </row>
    <row r="61" spans="1:12" ht="60" x14ac:dyDescent="0.25">
      <c r="A61" s="24" t="s">
        <v>190</v>
      </c>
      <c r="B61" s="24" t="s">
        <v>52</v>
      </c>
      <c r="C61" s="16" t="s">
        <v>100</v>
      </c>
      <c r="D61" s="22" t="s">
        <v>115</v>
      </c>
      <c r="E61" s="22">
        <v>4839.8999999999996</v>
      </c>
      <c r="F61" s="22" t="s">
        <v>9</v>
      </c>
      <c r="G61" s="3" t="s">
        <v>4</v>
      </c>
      <c r="H61" s="15">
        <v>0</v>
      </c>
      <c r="I61" s="15">
        <v>0</v>
      </c>
      <c r="J61" s="3" t="s">
        <v>28</v>
      </c>
      <c r="K61" s="15">
        <f t="shared" si="0"/>
        <v>0</v>
      </c>
      <c r="L61" s="15"/>
    </row>
    <row r="62" spans="1:12" ht="60" x14ac:dyDescent="0.25">
      <c r="A62" s="24" t="s">
        <v>191</v>
      </c>
      <c r="B62" s="24" t="s">
        <v>52</v>
      </c>
      <c r="C62" s="16" t="s">
        <v>101</v>
      </c>
      <c r="D62" s="22" t="s">
        <v>115</v>
      </c>
      <c r="E62" s="22">
        <v>7594.2</v>
      </c>
      <c r="F62" s="23" t="s">
        <v>9</v>
      </c>
      <c r="G62" s="3" t="s">
        <v>4</v>
      </c>
      <c r="H62" s="15">
        <v>0</v>
      </c>
      <c r="I62" s="15">
        <v>0</v>
      </c>
      <c r="J62" s="3" t="s">
        <v>28</v>
      </c>
      <c r="K62" s="15">
        <f t="shared" si="0"/>
        <v>0</v>
      </c>
      <c r="L62" s="15"/>
    </row>
    <row r="63" spans="1:12" ht="75" x14ac:dyDescent="0.25">
      <c r="A63" s="24" t="s">
        <v>192</v>
      </c>
      <c r="B63" s="24" t="s">
        <v>52</v>
      </c>
      <c r="C63" s="16" t="s">
        <v>102</v>
      </c>
      <c r="D63" s="22" t="s">
        <v>115</v>
      </c>
      <c r="E63" s="22">
        <v>13944.5</v>
      </c>
      <c r="F63" s="22" t="s">
        <v>9</v>
      </c>
      <c r="G63" s="3" t="s">
        <v>4</v>
      </c>
      <c r="H63" s="15">
        <v>0</v>
      </c>
      <c r="I63" s="15">
        <v>0</v>
      </c>
      <c r="J63" s="3" t="s">
        <v>28</v>
      </c>
      <c r="K63" s="15">
        <f t="shared" si="0"/>
        <v>0</v>
      </c>
      <c r="L63" s="15"/>
    </row>
    <row r="64" spans="1:12" ht="60" x14ac:dyDescent="0.25">
      <c r="A64" s="24" t="s">
        <v>193</v>
      </c>
      <c r="B64" s="24" t="s">
        <v>77</v>
      </c>
      <c r="C64" s="16" t="s">
        <v>103</v>
      </c>
      <c r="D64" s="22" t="s">
        <v>115</v>
      </c>
      <c r="E64" s="22">
        <v>6710.7</v>
      </c>
      <c r="F64" s="23" t="s">
        <v>9</v>
      </c>
      <c r="G64" s="3" t="s">
        <v>4</v>
      </c>
      <c r="H64" s="15">
        <v>0</v>
      </c>
      <c r="I64" s="15">
        <v>0</v>
      </c>
      <c r="J64" s="3" t="s">
        <v>28</v>
      </c>
      <c r="K64" s="15">
        <f t="shared" si="0"/>
        <v>0</v>
      </c>
      <c r="L64" s="15"/>
    </row>
    <row r="65" spans="1:12" ht="60" x14ac:dyDescent="0.25">
      <c r="A65" s="24" t="s">
        <v>194</v>
      </c>
      <c r="B65" s="24" t="s">
        <v>77</v>
      </c>
      <c r="C65" s="16" t="s">
        <v>104</v>
      </c>
      <c r="D65" s="22" t="s">
        <v>115</v>
      </c>
      <c r="E65" s="22">
        <v>11696.4</v>
      </c>
      <c r="F65" s="22" t="s">
        <v>9</v>
      </c>
      <c r="G65" s="3" t="s">
        <v>4</v>
      </c>
      <c r="H65" s="15">
        <v>0</v>
      </c>
      <c r="I65" s="15">
        <v>0</v>
      </c>
      <c r="J65" s="3" t="s">
        <v>28</v>
      </c>
      <c r="K65" s="15">
        <f t="shared" si="0"/>
        <v>0</v>
      </c>
      <c r="L65" s="15"/>
    </row>
    <row r="66" spans="1:12" ht="60" x14ac:dyDescent="0.25">
      <c r="A66" s="24" t="s">
        <v>195</v>
      </c>
      <c r="B66" s="24" t="s">
        <v>52</v>
      </c>
      <c r="C66" s="16" t="s">
        <v>105</v>
      </c>
      <c r="D66" s="22" t="s">
        <v>115</v>
      </c>
      <c r="E66" s="22"/>
      <c r="F66" s="22"/>
      <c r="G66" s="3" t="s">
        <v>4</v>
      </c>
      <c r="H66" s="15">
        <v>0</v>
      </c>
      <c r="I66" s="15">
        <v>0</v>
      </c>
      <c r="J66" s="3" t="s">
        <v>28</v>
      </c>
      <c r="K66" s="15">
        <f t="shared" si="0"/>
        <v>0</v>
      </c>
      <c r="L66" s="15">
        <f>F66*I66</f>
        <v>0</v>
      </c>
    </row>
    <row r="67" spans="1:12" ht="60" x14ac:dyDescent="0.25">
      <c r="A67" s="24" t="s">
        <v>195</v>
      </c>
      <c r="B67" s="24" t="s">
        <v>77</v>
      </c>
      <c r="C67" s="16" t="s">
        <v>105</v>
      </c>
      <c r="D67" s="22" t="s">
        <v>115</v>
      </c>
      <c r="E67" s="22">
        <v>3524.6</v>
      </c>
      <c r="F67" s="23" t="s">
        <v>9</v>
      </c>
      <c r="G67" s="3" t="s">
        <v>4</v>
      </c>
      <c r="H67" s="15">
        <v>0</v>
      </c>
      <c r="I67" s="15">
        <v>0</v>
      </c>
      <c r="J67" s="3" t="s">
        <v>28</v>
      </c>
      <c r="K67" s="15">
        <f t="shared" si="0"/>
        <v>0</v>
      </c>
      <c r="L67" s="15"/>
    </row>
    <row r="68" spans="1:12" ht="60" x14ac:dyDescent="0.25">
      <c r="A68" s="24" t="s">
        <v>196</v>
      </c>
      <c r="B68" s="24" t="s">
        <v>52</v>
      </c>
      <c r="C68" s="16" t="s">
        <v>106</v>
      </c>
      <c r="D68" s="22" t="s">
        <v>115</v>
      </c>
      <c r="E68" s="22">
        <v>579.79999999999995</v>
      </c>
      <c r="F68" s="22" t="s">
        <v>9</v>
      </c>
      <c r="G68" s="3" t="s">
        <v>4</v>
      </c>
      <c r="H68" s="15">
        <v>0</v>
      </c>
      <c r="I68" s="15">
        <v>0</v>
      </c>
      <c r="J68" s="3" t="s">
        <v>28</v>
      </c>
      <c r="K68" s="15">
        <f t="shared" si="0"/>
        <v>0</v>
      </c>
      <c r="L68" s="15"/>
    </row>
    <row r="69" spans="1:12" ht="60" x14ac:dyDescent="0.25">
      <c r="A69" s="24" t="s">
        <v>196</v>
      </c>
      <c r="B69" s="24" t="s">
        <v>77</v>
      </c>
      <c r="C69" s="16" t="s">
        <v>106</v>
      </c>
      <c r="D69" s="22" t="s">
        <v>115</v>
      </c>
      <c r="E69" s="22">
        <v>2819.4</v>
      </c>
      <c r="F69" s="22" t="s">
        <v>9</v>
      </c>
      <c r="G69" s="3" t="s">
        <v>4</v>
      </c>
      <c r="H69" s="15">
        <v>0</v>
      </c>
      <c r="I69" s="15">
        <v>0</v>
      </c>
      <c r="J69" s="3" t="s">
        <v>28</v>
      </c>
      <c r="K69" s="15">
        <f t="shared" ref="K69:K105" si="2">E69*H69</f>
        <v>0</v>
      </c>
      <c r="L69" s="15"/>
    </row>
    <row r="70" spans="1:12" ht="60" x14ac:dyDescent="0.25">
      <c r="A70" s="24" t="s">
        <v>197</v>
      </c>
      <c r="B70" s="24" t="s">
        <v>77</v>
      </c>
      <c r="C70" s="16" t="s">
        <v>107</v>
      </c>
      <c r="D70" s="22" t="s">
        <v>115</v>
      </c>
      <c r="E70" s="22">
        <v>862.6</v>
      </c>
      <c r="F70" s="22" t="s">
        <v>9</v>
      </c>
      <c r="G70" s="3" t="s">
        <v>4</v>
      </c>
      <c r="H70" s="15">
        <v>0</v>
      </c>
      <c r="I70" s="15">
        <v>0</v>
      </c>
      <c r="J70" s="3" t="s">
        <v>28</v>
      </c>
      <c r="K70" s="15">
        <f t="shared" si="2"/>
        <v>0</v>
      </c>
      <c r="L70" s="15"/>
    </row>
    <row r="71" spans="1:12" ht="60" x14ac:dyDescent="0.25">
      <c r="A71" s="24" t="s">
        <v>198</v>
      </c>
      <c r="B71" s="24" t="s">
        <v>52</v>
      </c>
      <c r="C71" s="16" t="s">
        <v>108</v>
      </c>
      <c r="D71" s="22" t="s">
        <v>115</v>
      </c>
      <c r="E71" s="22">
        <v>2695.2</v>
      </c>
      <c r="F71" s="23" t="s">
        <v>9</v>
      </c>
      <c r="G71" s="3" t="s">
        <v>4</v>
      </c>
      <c r="H71" s="15">
        <v>0</v>
      </c>
      <c r="I71" s="15">
        <v>0</v>
      </c>
      <c r="J71" s="3" t="s">
        <v>28</v>
      </c>
      <c r="K71" s="15">
        <f t="shared" si="2"/>
        <v>0</v>
      </c>
      <c r="L71" s="15"/>
    </row>
    <row r="72" spans="1:12" ht="60" x14ac:dyDescent="0.25">
      <c r="A72" s="24" t="s">
        <v>198</v>
      </c>
      <c r="B72" s="24" t="s">
        <v>77</v>
      </c>
      <c r="C72" s="16" t="s">
        <v>108</v>
      </c>
      <c r="D72" s="22" t="s">
        <v>115</v>
      </c>
      <c r="E72" s="22">
        <v>35396.300000000003</v>
      </c>
      <c r="F72" s="23" t="s">
        <v>9</v>
      </c>
      <c r="G72" s="3" t="s">
        <v>4</v>
      </c>
      <c r="H72" s="15">
        <v>0</v>
      </c>
      <c r="I72" s="15">
        <v>0</v>
      </c>
      <c r="J72" s="3" t="s">
        <v>28</v>
      </c>
      <c r="K72" s="15">
        <f t="shared" si="2"/>
        <v>0</v>
      </c>
      <c r="L72" s="15"/>
    </row>
    <row r="73" spans="1:12" ht="30" x14ac:dyDescent="0.25">
      <c r="A73" s="24" t="s">
        <v>199</v>
      </c>
      <c r="B73" s="24" t="s">
        <v>14</v>
      </c>
      <c r="C73" s="16" t="s">
        <v>15</v>
      </c>
      <c r="D73" s="22" t="s">
        <v>115</v>
      </c>
      <c r="E73" s="22">
        <v>2878</v>
      </c>
      <c r="F73" s="22">
        <v>5083.7</v>
      </c>
      <c r="G73" s="3" t="s">
        <v>4</v>
      </c>
      <c r="H73" s="15">
        <v>0</v>
      </c>
      <c r="I73" s="15">
        <v>0</v>
      </c>
      <c r="J73" s="3" t="s">
        <v>28</v>
      </c>
      <c r="K73" s="15">
        <f t="shared" si="2"/>
        <v>0</v>
      </c>
      <c r="L73" s="15">
        <f t="shared" ref="L73:L105" si="3">F73*I73</f>
        <v>0</v>
      </c>
    </row>
    <row r="74" spans="1:12" ht="30" x14ac:dyDescent="0.25">
      <c r="A74" s="24" t="s">
        <v>200</v>
      </c>
      <c r="B74" s="24" t="s">
        <v>14</v>
      </c>
      <c r="C74" s="16" t="s">
        <v>110</v>
      </c>
      <c r="D74" s="22" t="s">
        <v>115</v>
      </c>
      <c r="E74" s="22">
        <v>788</v>
      </c>
      <c r="F74" s="23">
        <v>595</v>
      </c>
      <c r="G74" s="3" t="s">
        <v>4</v>
      </c>
      <c r="H74" s="15">
        <v>0</v>
      </c>
      <c r="I74" s="15">
        <v>0</v>
      </c>
      <c r="J74" s="3" t="s">
        <v>28</v>
      </c>
      <c r="K74" s="15">
        <f t="shared" si="2"/>
        <v>0</v>
      </c>
      <c r="L74" s="15">
        <f t="shared" si="3"/>
        <v>0</v>
      </c>
    </row>
    <row r="75" spans="1:12" ht="60" x14ac:dyDescent="0.25">
      <c r="A75" s="24" t="s">
        <v>201</v>
      </c>
      <c r="B75" s="24" t="s">
        <v>14</v>
      </c>
      <c r="C75" s="16" t="s">
        <v>111</v>
      </c>
      <c r="D75" s="22" t="s">
        <v>115</v>
      </c>
      <c r="E75" s="22">
        <v>6550.5</v>
      </c>
      <c r="F75" s="22" t="s">
        <v>9</v>
      </c>
      <c r="G75" s="3" t="s">
        <v>4</v>
      </c>
      <c r="H75" s="15">
        <v>0</v>
      </c>
      <c r="I75" s="15">
        <v>0</v>
      </c>
      <c r="J75" s="3" t="s">
        <v>28</v>
      </c>
      <c r="K75" s="15">
        <f t="shared" si="2"/>
        <v>0</v>
      </c>
      <c r="L75" s="15"/>
    </row>
    <row r="76" spans="1:12" ht="30" x14ac:dyDescent="0.25">
      <c r="A76" s="24" t="s">
        <v>202</v>
      </c>
      <c r="B76" s="24" t="s">
        <v>52</v>
      </c>
      <c r="C76" s="16" t="s">
        <v>112</v>
      </c>
      <c r="D76" s="22" t="s">
        <v>115</v>
      </c>
      <c r="E76" s="22">
        <v>623.6</v>
      </c>
      <c r="F76" s="23" t="s">
        <v>9</v>
      </c>
      <c r="G76" s="3" t="s">
        <v>4</v>
      </c>
      <c r="H76" s="15">
        <v>0</v>
      </c>
      <c r="I76" s="15">
        <v>0</v>
      </c>
      <c r="J76" s="3" t="s">
        <v>28</v>
      </c>
      <c r="K76" s="15">
        <f t="shared" si="2"/>
        <v>0</v>
      </c>
      <c r="L76" s="15"/>
    </row>
    <row r="77" spans="1:12" ht="30" x14ac:dyDescent="0.25">
      <c r="A77" s="24" t="s">
        <v>202</v>
      </c>
      <c r="B77" s="24" t="s">
        <v>14</v>
      </c>
      <c r="C77" s="16" t="s">
        <v>112</v>
      </c>
      <c r="D77" s="22" t="s">
        <v>115</v>
      </c>
      <c r="E77" s="22"/>
      <c r="F77" s="22"/>
      <c r="G77" s="3" t="s">
        <v>4</v>
      </c>
      <c r="H77" s="15">
        <v>0</v>
      </c>
      <c r="I77" s="15">
        <v>0</v>
      </c>
      <c r="J77" s="3" t="s">
        <v>28</v>
      </c>
      <c r="K77" s="15">
        <f t="shared" si="2"/>
        <v>0</v>
      </c>
      <c r="L77" s="15">
        <f t="shared" si="3"/>
        <v>0</v>
      </c>
    </row>
    <row r="78" spans="1:12" ht="45" x14ac:dyDescent="0.25">
      <c r="A78" s="24" t="s">
        <v>203</v>
      </c>
      <c r="B78" s="24" t="s">
        <v>113</v>
      </c>
      <c r="C78" s="16" t="s">
        <v>114</v>
      </c>
      <c r="D78" s="22" t="s">
        <v>115</v>
      </c>
      <c r="E78" s="22">
        <v>23630.400000000001</v>
      </c>
      <c r="F78" s="23">
        <v>25062.799999999999</v>
      </c>
      <c r="G78" s="3" t="s">
        <v>4</v>
      </c>
      <c r="H78" s="15">
        <v>0</v>
      </c>
      <c r="I78" s="15">
        <v>0</v>
      </c>
      <c r="J78" s="3" t="s">
        <v>28</v>
      </c>
      <c r="K78" s="15">
        <f t="shared" si="2"/>
        <v>0</v>
      </c>
      <c r="L78" s="15">
        <f t="shared" si="3"/>
        <v>0</v>
      </c>
    </row>
    <row r="79" spans="1:12" ht="45" x14ac:dyDescent="0.25">
      <c r="A79" s="24" t="s">
        <v>204</v>
      </c>
      <c r="B79" s="24" t="s">
        <v>113</v>
      </c>
      <c r="C79" s="16" t="s">
        <v>116</v>
      </c>
      <c r="D79" s="22" t="s">
        <v>115</v>
      </c>
      <c r="E79" s="22">
        <v>22812.7</v>
      </c>
      <c r="F79" s="22">
        <v>18782.2</v>
      </c>
      <c r="G79" s="3" t="s">
        <v>4</v>
      </c>
      <c r="H79" s="15">
        <v>0</v>
      </c>
      <c r="I79" s="15">
        <v>0</v>
      </c>
      <c r="J79" s="3" t="s">
        <v>28</v>
      </c>
      <c r="K79" s="15">
        <f t="shared" si="2"/>
        <v>0</v>
      </c>
      <c r="L79" s="15">
        <f t="shared" si="3"/>
        <v>0</v>
      </c>
    </row>
    <row r="80" spans="1:12" ht="45" x14ac:dyDescent="0.25">
      <c r="A80" s="24" t="s">
        <v>205</v>
      </c>
      <c r="B80" s="24" t="s">
        <v>117</v>
      </c>
      <c r="C80" s="16" t="s">
        <v>118</v>
      </c>
      <c r="D80" s="22" t="s">
        <v>115</v>
      </c>
      <c r="E80" s="22">
        <v>7326.9</v>
      </c>
      <c r="F80" s="22">
        <v>26648.5</v>
      </c>
      <c r="G80" s="3" t="s">
        <v>4</v>
      </c>
      <c r="H80" s="15">
        <v>0</v>
      </c>
      <c r="I80" s="15">
        <v>0</v>
      </c>
      <c r="J80" s="3" t="s">
        <v>28</v>
      </c>
      <c r="K80" s="15">
        <f t="shared" si="2"/>
        <v>0</v>
      </c>
      <c r="L80" s="15">
        <f t="shared" si="3"/>
        <v>0</v>
      </c>
    </row>
    <row r="81" spans="1:12" ht="45" x14ac:dyDescent="0.25">
      <c r="A81" s="24" t="s">
        <v>205</v>
      </c>
      <c r="B81" s="24" t="s">
        <v>113</v>
      </c>
      <c r="C81" s="16" t="s">
        <v>118</v>
      </c>
      <c r="D81" s="22" t="s">
        <v>115</v>
      </c>
      <c r="E81" s="22">
        <v>24962.7</v>
      </c>
      <c r="F81" s="23">
        <v>17748.900000000001</v>
      </c>
      <c r="G81" s="3" t="s">
        <v>4</v>
      </c>
      <c r="H81" s="15">
        <v>0</v>
      </c>
      <c r="I81" s="15">
        <v>0</v>
      </c>
      <c r="J81" s="3" t="s">
        <v>28</v>
      </c>
      <c r="K81" s="15">
        <f t="shared" si="2"/>
        <v>0</v>
      </c>
      <c r="L81" s="15">
        <f t="shared" si="3"/>
        <v>0</v>
      </c>
    </row>
    <row r="82" spans="1:12" ht="45" x14ac:dyDescent="0.25">
      <c r="A82" s="24" t="s">
        <v>206</v>
      </c>
      <c r="B82" s="24" t="s">
        <v>117</v>
      </c>
      <c r="C82" s="16" t="s">
        <v>119</v>
      </c>
      <c r="D82" s="22" t="s">
        <v>115</v>
      </c>
      <c r="E82" s="22">
        <v>8131.5</v>
      </c>
      <c r="F82" s="22" t="s">
        <v>9</v>
      </c>
      <c r="G82" s="3" t="s">
        <v>4</v>
      </c>
      <c r="H82" s="15">
        <v>0</v>
      </c>
      <c r="I82" s="15">
        <v>0</v>
      </c>
      <c r="J82" s="3" t="s">
        <v>28</v>
      </c>
      <c r="K82" s="15">
        <f t="shared" si="2"/>
        <v>0</v>
      </c>
      <c r="L82" s="15"/>
    </row>
    <row r="83" spans="1:12" ht="45" x14ac:dyDescent="0.25">
      <c r="A83" s="24" t="s">
        <v>206</v>
      </c>
      <c r="B83" s="24" t="s">
        <v>113</v>
      </c>
      <c r="C83" s="16" t="s">
        <v>119</v>
      </c>
      <c r="D83" s="22" t="s">
        <v>115</v>
      </c>
      <c r="E83" s="22">
        <v>12447.8</v>
      </c>
      <c r="F83" s="23">
        <v>17626.8</v>
      </c>
      <c r="G83" s="3" t="s">
        <v>4</v>
      </c>
      <c r="H83" s="15">
        <v>0</v>
      </c>
      <c r="I83" s="15">
        <v>0</v>
      </c>
      <c r="J83" s="3" t="s">
        <v>28</v>
      </c>
      <c r="K83" s="15">
        <f t="shared" si="2"/>
        <v>0</v>
      </c>
      <c r="L83" s="15">
        <f t="shared" si="3"/>
        <v>0</v>
      </c>
    </row>
    <row r="84" spans="1:12" ht="45" x14ac:dyDescent="0.25">
      <c r="A84" s="24" t="s">
        <v>207</v>
      </c>
      <c r="B84" s="24" t="s">
        <v>117</v>
      </c>
      <c r="C84" s="16" t="s">
        <v>120</v>
      </c>
      <c r="D84" s="22" t="s">
        <v>115</v>
      </c>
      <c r="E84" s="22">
        <v>1121.9000000000001</v>
      </c>
      <c r="F84" s="22" t="s">
        <v>9</v>
      </c>
      <c r="G84" s="3" t="s">
        <v>4</v>
      </c>
      <c r="H84" s="15">
        <v>0</v>
      </c>
      <c r="I84" s="15">
        <v>0</v>
      </c>
      <c r="J84" s="3" t="s">
        <v>28</v>
      </c>
      <c r="K84" s="15">
        <f t="shared" si="2"/>
        <v>0</v>
      </c>
      <c r="L84" s="15"/>
    </row>
    <row r="85" spans="1:12" ht="45" x14ac:dyDescent="0.25">
      <c r="A85" s="24" t="s">
        <v>207</v>
      </c>
      <c r="B85" s="24" t="s">
        <v>113</v>
      </c>
      <c r="C85" s="16" t="s">
        <v>120</v>
      </c>
      <c r="D85" s="22" t="s">
        <v>115</v>
      </c>
      <c r="E85" s="22">
        <v>7928.3</v>
      </c>
      <c r="F85" s="23">
        <v>5937.7</v>
      </c>
      <c r="G85" s="3" t="s">
        <v>4</v>
      </c>
      <c r="H85" s="15">
        <v>0</v>
      </c>
      <c r="I85" s="15">
        <v>0</v>
      </c>
      <c r="J85" s="3" t="s">
        <v>28</v>
      </c>
      <c r="K85" s="15">
        <f t="shared" si="2"/>
        <v>0</v>
      </c>
      <c r="L85" s="15">
        <f t="shared" si="3"/>
        <v>0</v>
      </c>
    </row>
    <row r="86" spans="1:12" ht="45" x14ac:dyDescent="0.25">
      <c r="A86" s="24" t="s">
        <v>208</v>
      </c>
      <c r="B86" s="24" t="s">
        <v>117</v>
      </c>
      <c r="C86" s="16" t="s">
        <v>121</v>
      </c>
      <c r="D86" s="22" t="s">
        <v>115</v>
      </c>
      <c r="E86" s="22">
        <v>5121</v>
      </c>
      <c r="F86" s="23">
        <v>4171.6000000000004</v>
      </c>
      <c r="G86" s="3" t="s">
        <v>4</v>
      </c>
      <c r="H86" s="15">
        <v>0</v>
      </c>
      <c r="I86" s="15">
        <v>0</v>
      </c>
      <c r="J86" s="3" t="s">
        <v>28</v>
      </c>
      <c r="K86" s="15">
        <f t="shared" si="2"/>
        <v>0</v>
      </c>
      <c r="L86" s="15">
        <f t="shared" si="3"/>
        <v>0</v>
      </c>
    </row>
    <row r="87" spans="1:12" ht="45" x14ac:dyDescent="0.25">
      <c r="A87" s="24" t="s">
        <v>208</v>
      </c>
      <c r="B87" s="24" t="s">
        <v>113</v>
      </c>
      <c r="C87" s="16" t="s">
        <v>121</v>
      </c>
      <c r="D87" s="22" t="s">
        <v>115</v>
      </c>
      <c r="E87" s="22">
        <v>6602.9</v>
      </c>
      <c r="F87" s="23">
        <v>6095.6</v>
      </c>
      <c r="G87" s="3" t="s">
        <v>4</v>
      </c>
      <c r="H87" s="15">
        <v>0</v>
      </c>
      <c r="I87" s="15">
        <v>0</v>
      </c>
      <c r="J87" s="3" t="s">
        <v>28</v>
      </c>
      <c r="K87" s="15">
        <f t="shared" si="2"/>
        <v>0</v>
      </c>
      <c r="L87" s="15">
        <f t="shared" si="3"/>
        <v>0</v>
      </c>
    </row>
    <row r="88" spans="1:12" ht="45" x14ac:dyDescent="0.25">
      <c r="A88" s="24" t="s">
        <v>209</v>
      </c>
      <c r="B88" s="24" t="s">
        <v>113</v>
      </c>
      <c r="C88" s="16" t="s">
        <v>122</v>
      </c>
      <c r="D88" s="22" t="s">
        <v>115</v>
      </c>
      <c r="E88" s="22">
        <v>5498.3</v>
      </c>
      <c r="F88" s="22">
        <v>4858.3999999999996</v>
      </c>
      <c r="G88" s="3" t="s">
        <v>4</v>
      </c>
      <c r="H88" s="15">
        <v>0</v>
      </c>
      <c r="I88" s="15">
        <v>0</v>
      </c>
      <c r="J88" s="3" t="s">
        <v>28</v>
      </c>
      <c r="K88" s="15">
        <f t="shared" si="2"/>
        <v>0</v>
      </c>
      <c r="L88" s="15">
        <f t="shared" si="3"/>
        <v>0</v>
      </c>
    </row>
    <row r="89" spans="1:12" ht="45" x14ac:dyDescent="0.25">
      <c r="A89" s="24" t="s">
        <v>210</v>
      </c>
      <c r="B89" s="24" t="s">
        <v>117</v>
      </c>
      <c r="C89" s="16" t="s">
        <v>123</v>
      </c>
      <c r="D89" s="22" t="s">
        <v>115</v>
      </c>
      <c r="E89" s="22">
        <v>4208.8999999999996</v>
      </c>
      <c r="F89" s="23" t="s">
        <v>9</v>
      </c>
      <c r="G89" s="3" t="s">
        <v>4</v>
      </c>
      <c r="H89" s="15">
        <v>0</v>
      </c>
      <c r="I89" s="15">
        <v>0</v>
      </c>
      <c r="J89" s="3" t="s">
        <v>28</v>
      </c>
      <c r="K89" s="15">
        <f t="shared" si="2"/>
        <v>0</v>
      </c>
      <c r="L89" s="15"/>
    </row>
    <row r="90" spans="1:12" ht="45" x14ac:dyDescent="0.25">
      <c r="A90" s="24" t="s">
        <v>210</v>
      </c>
      <c r="B90" s="24" t="s">
        <v>113</v>
      </c>
      <c r="C90" s="16" t="s">
        <v>123</v>
      </c>
      <c r="D90" s="22" t="s">
        <v>115</v>
      </c>
      <c r="E90" s="22">
        <v>4325.1000000000004</v>
      </c>
      <c r="F90" s="22">
        <v>3732.9</v>
      </c>
      <c r="G90" s="3" t="s">
        <v>4</v>
      </c>
      <c r="H90" s="15">
        <v>0</v>
      </c>
      <c r="I90" s="15">
        <v>0</v>
      </c>
      <c r="J90" s="3" t="s">
        <v>28</v>
      </c>
      <c r="K90" s="15">
        <f t="shared" si="2"/>
        <v>0</v>
      </c>
      <c r="L90" s="15">
        <f t="shared" si="3"/>
        <v>0</v>
      </c>
    </row>
    <row r="91" spans="1:12" ht="45" x14ac:dyDescent="0.25">
      <c r="A91" s="24" t="s">
        <v>211</v>
      </c>
      <c r="B91" s="24" t="s">
        <v>113</v>
      </c>
      <c r="C91" s="16" t="s">
        <v>124</v>
      </c>
      <c r="D91" s="22" t="s">
        <v>115</v>
      </c>
      <c r="E91" s="22">
        <v>3807.9</v>
      </c>
      <c r="F91" s="22">
        <v>3807.9</v>
      </c>
      <c r="G91" s="3" t="s">
        <v>4</v>
      </c>
      <c r="H91" s="15">
        <v>0</v>
      </c>
      <c r="I91" s="15">
        <v>0</v>
      </c>
      <c r="J91" s="3" t="s">
        <v>28</v>
      </c>
      <c r="K91" s="15">
        <f t="shared" si="2"/>
        <v>0</v>
      </c>
      <c r="L91" s="15">
        <f t="shared" si="3"/>
        <v>0</v>
      </c>
    </row>
    <row r="92" spans="1:12" ht="45" x14ac:dyDescent="0.25">
      <c r="A92" s="24" t="s">
        <v>212</v>
      </c>
      <c r="B92" s="24" t="s">
        <v>113</v>
      </c>
      <c r="C92" s="16" t="s">
        <v>125</v>
      </c>
      <c r="D92" s="22" t="s">
        <v>115</v>
      </c>
      <c r="E92" s="22">
        <v>28590.6</v>
      </c>
      <c r="F92" s="22" t="s">
        <v>9</v>
      </c>
      <c r="G92" s="3" t="s">
        <v>4</v>
      </c>
      <c r="H92" s="15">
        <v>0</v>
      </c>
      <c r="I92" s="15">
        <v>0</v>
      </c>
      <c r="J92" s="3" t="s">
        <v>28</v>
      </c>
      <c r="K92" s="15">
        <f t="shared" si="2"/>
        <v>0</v>
      </c>
      <c r="L92" s="15"/>
    </row>
    <row r="93" spans="1:12" ht="45" x14ac:dyDescent="0.25">
      <c r="A93" s="24" t="s">
        <v>213</v>
      </c>
      <c r="B93" s="24" t="s">
        <v>113</v>
      </c>
      <c r="C93" s="16" t="s">
        <v>126</v>
      </c>
      <c r="D93" s="22" t="s">
        <v>115</v>
      </c>
      <c r="E93" s="22">
        <v>14057</v>
      </c>
      <c r="F93" s="22" t="s">
        <v>9</v>
      </c>
      <c r="G93" s="3" t="s">
        <v>4</v>
      </c>
      <c r="H93" s="15">
        <v>0</v>
      </c>
      <c r="I93" s="15">
        <v>0</v>
      </c>
      <c r="J93" s="3" t="s">
        <v>28</v>
      </c>
      <c r="K93" s="15">
        <f t="shared" si="2"/>
        <v>0</v>
      </c>
      <c r="L93" s="15"/>
    </row>
    <row r="94" spans="1:12" ht="45" x14ac:dyDescent="0.25">
      <c r="A94" s="24" t="s">
        <v>214</v>
      </c>
      <c r="B94" s="24" t="s">
        <v>117</v>
      </c>
      <c r="C94" s="16" t="s">
        <v>127</v>
      </c>
      <c r="D94" s="22" t="s">
        <v>115</v>
      </c>
      <c r="E94" s="22">
        <v>14074.4</v>
      </c>
      <c r="F94" s="22" t="s">
        <v>9</v>
      </c>
      <c r="G94" s="3" t="s">
        <v>4</v>
      </c>
      <c r="H94" s="15">
        <v>0</v>
      </c>
      <c r="I94" s="15">
        <v>0</v>
      </c>
      <c r="J94" s="3" t="s">
        <v>28</v>
      </c>
      <c r="K94" s="15">
        <f t="shared" si="2"/>
        <v>0</v>
      </c>
      <c r="L94" s="15"/>
    </row>
    <row r="95" spans="1:12" ht="45" x14ac:dyDescent="0.25">
      <c r="A95" s="24" t="s">
        <v>215</v>
      </c>
      <c r="B95" s="24" t="s">
        <v>113</v>
      </c>
      <c r="C95" s="16" t="s">
        <v>128</v>
      </c>
      <c r="D95" s="22" t="s">
        <v>115</v>
      </c>
      <c r="E95" s="22">
        <v>13235.4</v>
      </c>
      <c r="F95" s="23" t="s">
        <v>9</v>
      </c>
      <c r="G95" s="3" t="s">
        <v>4</v>
      </c>
      <c r="H95" s="15">
        <v>0</v>
      </c>
      <c r="I95" s="15">
        <v>0</v>
      </c>
      <c r="J95" s="3" t="s">
        <v>28</v>
      </c>
      <c r="K95" s="15">
        <f t="shared" si="2"/>
        <v>0</v>
      </c>
      <c r="L95" s="15"/>
    </row>
    <row r="96" spans="1:12" ht="45" x14ac:dyDescent="0.25">
      <c r="A96" s="24" t="s">
        <v>216</v>
      </c>
      <c r="B96" s="24" t="s">
        <v>117</v>
      </c>
      <c r="C96" s="16" t="s">
        <v>129</v>
      </c>
      <c r="D96" s="22" t="s">
        <v>115</v>
      </c>
      <c r="E96" s="22">
        <v>13061.2</v>
      </c>
      <c r="F96" s="22" t="s">
        <v>9</v>
      </c>
      <c r="G96" s="3" t="s">
        <v>4</v>
      </c>
      <c r="H96" s="15">
        <v>0</v>
      </c>
      <c r="I96" s="15">
        <v>0</v>
      </c>
      <c r="J96" s="3" t="s">
        <v>28</v>
      </c>
      <c r="K96" s="15">
        <f t="shared" si="2"/>
        <v>0</v>
      </c>
      <c r="L96" s="15"/>
    </row>
    <row r="97" spans="1:12" ht="45" x14ac:dyDescent="0.25">
      <c r="A97" s="24" t="s">
        <v>216</v>
      </c>
      <c r="B97" s="24" t="s">
        <v>113</v>
      </c>
      <c r="C97" s="16" t="s">
        <v>129</v>
      </c>
      <c r="D97" s="22" t="s">
        <v>115</v>
      </c>
      <c r="E97" s="22">
        <v>16750.3</v>
      </c>
      <c r="F97" s="22" t="s">
        <v>9</v>
      </c>
      <c r="G97" s="3" t="s">
        <v>4</v>
      </c>
      <c r="H97" s="15">
        <v>0</v>
      </c>
      <c r="I97" s="15">
        <v>0</v>
      </c>
      <c r="J97" s="3" t="s">
        <v>28</v>
      </c>
      <c r="K97" s="15">
        <f t="shared" si="2"/>
        <v>0</v>
      </c>
      <c r="L97" s="15"/>
    </row>
    <row r="98" spans="1:12" ht="45" x14ac:dyDescent="0.25">
      <c r="A98" s="24" t="s">
        <v>217</v>
      </c>
      <c r="B98" s="24" t="s">
        <v>113</v>
      </c>
      <c r="C98" s="16" t="s">
        <v>218</v>
      </c>
      <c r="D98" s="22" t="s">
        <v>115</v>
      </c>
      <c r="E98" s="22">
        <v>18192.400000000001</v>
      </c>
      <c r="F98" s="23" t="s">
        <v>9</v>
      </c>
      <c r="G98" s="3" t="s">
        <v>4</v>
      </c>
      <c r="H98" s="15">
        <v>0</v>
      </c>
      <c r="I98" s="15">
        <v>0</v>
      </c>
      <c r="J98" s="3" t="s">
        <v>28</v>
      </c>
      <c r="K98" s="15">
        <f t="shared" si="2"/>
        <v>0</v>
      </c>
      <c r="L98" s="15"/>
    </row>
    <row r="99" spans="1:12" ht="45" x14ac:dyDescent="0.25">
      <c r="A99" s="24" t="s">
        <v>219</v>
      </c>
      <c r="B99" s="24" t="s">
        <v>117</v>
      </c>
      <c r="C99" s="16" t="s">
        <v>220</v>
      </c>
      <c r="D99" s="22" t="s">
        <v>115</v>
      </c>
      <c r="E99" s="22">
        <v>23281.4</v>
      </c>
      <c r="F99" s="22" t="s">
        <v>9</v>
      </c>
      <c r="G99" s="3" t="s">
        <v>4</v>
      </c>
      <c r="H99" s="15">
        <v>0</v>
      </c>
      <c r="I99" s="15">
        <v>0</v>
      </c>
      <c r="J99" s="3" t="s">
        <v>28</v>
      </c>
      <c r="K99" s="15">
        <f t="shared" si="2"/>
        <v>0</v>
      </c>
      <c r="L99" s="15"/>
    </row>
    <row r="100" spans="1:12" ht="45" x14ac:dyDescent="0.25">
      <c r="A100" s="24" t="s">
        <v>221</v>
      </c>
      <c r="B100" s="24" t="s">
        <v>113</v>
      </c>
      <c r="C100" s="16" t="s">
        <v>222</v>
      </c>
      <c r="D100" s="22" t="s">
        <v>115</v>
      </c>
      <c r="E100" s="22">
        <v>2304.3000000000002</v>
      </c>
      <c r="F100" s="23" t="s">
        <v>9</v>
      </c>
      <c r="G100" s="3" t="s">
        <v>4</v>
      </c>
      <c r="H100" s="15">
        <v>0</v>
      </c>
      <c r="I100" s="15">
        <v>0</v>
      </c>
      <c r="J100" s="3" t="s">
        <v>28</v>
      </c>
      <c r="K100" s="15">
        <f t="shared" si="2"/>
        <v>0</v>
      </c>
      <c r="L100" s="15"/>
    </row>
    <row r="101" spans="1:12" ht="30" x14ac:dyDescent="0.25">
      <c r="A101" s="24" t="s">
        <v>223</v>
      </c>
      <c r="B101" s="24" t="s">
        <v>52</v>
      </c>
      <c r="C101" s="16" t="s">
        <v>16</v>
      </c>
      <c r="D101" s="22" t="s">
        <v>115</v>
      </c>
      <c r="E101" s="22">
        <v>6131.2</v>
      </c>
      <c r="F101" s="22">
        <v>1840.8</v>
      </c>
      <c r="G101" s="3" t="s">
        <v>4</v>
      </c>
      <c r="H101" s="15">
        <v>0</v>
      </c>
      <c r="I101" s="15">
        <v>0</v>
      </c>
      <c r="J101" s="3" t="s">
        <v>28</v>
      </c>
      <c r="K101" s="15">
        <f t="shared" si="2"/>
        <v>0</v>
      </c>
      <c r="L101" s="15">
        <f t="shared" si="3"/>
        <v>0</v>
      </c>
    </row>
    <row r="102" spans="1:12" ht="30" x14ac:dyDescent="0.25">
      <c r="A102" s="24" t="s">
        <v>224</v>
      </c>
      <c r="B102" s="24" t="s">
        <v>52</v>
      </c>
      <c r="C102" s="16" t="s">
        <v>17</v>
      </c>
      <c r="D102" s="22" t="s">
        <v>115</v>
      </c>
      <c r="E102" s="22">
        <v>2640.1</v>
      </c>
      <c r="F102" s="23">
        <v>1712.8</v>
      </c>
      <c r="G102" s="3" t="s">
        <v>4</v>
      </c>
      <c r="H102" s="15">
        <v>0</v>
      </c>
      <c r="I102" s="15">
        <v>0</v>
      </c>
      <c r="J102" s="3" t="s">
        <v>28</v>
      </c>
      <c r="K102" s="15">
        <f t="shared" si="2"/>
        <v>0</v>
      </c>
      <c r="L102" s="15">
        <f t="shared" si="3"/>
        <v>0</v>
      </c>
    </row>
    <row r="103" spans="1:12" ht="30" x14ac:dyDescent="0.25">
      <c r="A103" s="24" t="s">
        <v>225</v>
      </c>
      <c r="B103" s="24" t="s">
        <v>52</v>
      </c>
      <c r="C103" s="16" t="s">
        <v>18</v>
      </c>
      <c r="D103" s="22" t="s">
        <v>115</v>
      </c>
      <c r="E103" s="22">
        <v>11567.8</v>
      </c>
      <c r="F103" s="22">
        <v>668.3</v>
      </c>
      <c r="G103" s="3" t="s">
        <v>4</v>
      </c>
      <c r="H103" s="15">
        <v>0</v>
      </c>
      <c r="I103" s="15">
        <v>0</v>
      </c>
      <c r="J103" s="3" t="s">
        <v>28</v>
      </c>
      <c r="K103" s="15">
        <f t="shared" si="2"/>
        <v>0</v>
      </c>
      <c r="L103" s="15">
        <f t="shared" si="3"/>
        <v>0</v>
      </c>
    </row>
    <row r="104" spans="1:12" ht="30" x14ac:dyDescent="0.25">
      <c r="A104" s="24" t="s">
        <v>225</v>
      </c>
      <c r="B104" s="24" t="s">
        <v>14</v>
      </c>
      <c r="C104" s="16" t="s">
        <v>18</v>
      </c>
      <c r="D104" s="22" t="s">
        <v>115</v>
      </c>
      <c r="E104" s="22">
        <v>5770</v>
      </c>
      <c r="F104" s="23">
        <v>1971.8</v>
      </c>
      <c r="G104" s="3" t="s">
        <v>4</v>
      </c>
      <c r="H104" s="15">
        <v>0</v>
      </c>
      <c r="I104" s="15">
        <v>0</v>
      </c>
      <c r="J104" s="3" t="s">
        <v>28</v>
      </c>
      <c r="K104" s="15">
        <f t="shared" si="2"/>
        <v>0</v>
      </c>
      <c r="L104" s="15">
        <f t="shared" si="3"/>
        <v>0</v>
      </c>
    </row>
    <row r="105" spans="1:12" ht="30" x14ac:dyDescent="0.25">
      <c r="A105" s="24" t="s">
        <v>226</v>
      </c>
      <c r="B105" s="24" t="s">
        <v>14</v>
      </c>
      <c r="C105" s="16" t="s">
        <v>19</v>
      </c>
      <c r="D105" s="22" t="s">
        <v>115</v>
      </c>
      <c r="E105" s="22">
        <v>2165</v>
      </c>
      <c r="F105" s="22">
        <v>2165</v>
      </c>
      <c r="G105" s="3" t="s">
        <v>4</v>
      </c>
      <c r="H105" s="15">
        <v>0</v>
      </c>
      <c r="I105" s="15">
        <v>0</v>
      </c>
      <c r="J105" s="3" t="s">
        <v>28</v>
      </c>
      <c r="K105" s="15">
        <f t="shared" si="2"/>
        <v>0</v>
      </c>
      <c r="L105" s="15">
        <f t="shared" si="3"/>
        <v>0</v>
      </c>
    </row>
    <row r="106" spans="1:12" x14ac:dyDescent="0.25">
      <c r="A106" s="25"/>
      <c r="B106" s="25"/>
      <c r="C106" s="25" t="s">
        <v>39</v>
      </c>
      <c r="D106" s="26"/>
      <c r="E106" s="26"/>
      <c r="F106" s="25"/>
      <c r="G106" s="3"/>
      <c r="H106" s="3"/>
      <c r="I106" s="3"/>
      <c r="J106" s="3"/>
      <c r="K106" s="16"/>
      <c r="L106" s="17">
        <f>SUM(L4:L105)</f>
        <v>0</v>
      </c>
    </row>
    <row r="107" spans="1:12" ht="55.5" customHeight="1" x14ac:dyDescent="0.25">
      <c r="A107" s="32" t="s">
        <v>41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1:12" ht="117.75" customHeight="1" x14ac:dyDescent="0.25">
      <c r="A108" s="36" t="s">
        <v>227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ht="15.75" x14ac:dyDescent="0.25">
      <c r="C109" s="10" t="s">
        <v>31</v>
      </c>
    </row>
    <row r="110" spans="1:12" ht="15.75" x14ac:dyDescent="0.25">
      <c r="C110" s="10" t="s">
        <v>10</v>
      </c>
    </row>
    <row r="111" spans="1:12" ht="15.75" x14ac:dyDescent="0.25">
      <c r="C111" s="10" t="s">
        <v>32</v>
      </c>
    </row>
    <row r="112" spans="1:12" ht="15.75" x14ac:dyDescent="0.25">
      <c r="C112" s="10" t="s">
        <v>33</v>
      </c>
    </row>
    <row r="113" spans="3:3" ht="15.75" x14ac:dyDescent="0.25">
      <c r="C113" s="10" t="s">
        <v>34</v>
      </c>
    </row>
    <row r="114" spans="3:3" ht="15.75" x14ac:dyDescent="0.25">
      <c r="C114" s="10" t="s">
        <v>35</v>
      </c>
    </row>
  </sheetData>
  <mergeCells count="7">
    <mergeCell ref="A3:C3"/>
    <mergeCell ref="A107:L107"/>
    <mergeCell ref="A108:L108"/>
    <mergeCell ref="A1:L1"/>
    <mergeCell ref="A2:F2"/>
    <mergeCell ref="G2:I2"/>
    <mergeCell ref="J2: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3.1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2022-01-05T08:02:43Z</dcterms:modified>
</cp:coreProperties>
</file>